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979D" lockStructure="1"/>
  <bookViews>
    <workbookView xWindow="0" yWindow="0" windowWidth="14940" windowHeight="7875" firstSheet="7"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 r:id="rId13"/>
  </externalReferences>
  <calcPr calcId="145621"/>
</workbook>
</file>

<file path=xl/sharedStrings.xml><?xml version="1.0" encoding="utf-8"?>
<sst xmlns:r="http://schemas.openxmlformats.org/officeDocument/2006/relationships" xmlns="http://schemas.openxmlformats.org/spreadsheetml/2006/main" count="508" uniqueCount="508">
  <si>
    <t>標準財政規模比（％）</t>
  </si>
  <si>
    <t>　特別交付税</t>
  </si>
  <si>
    <t>区分</t>
    <rPh sb="0" eb="2">
      <t>クブン</t>
    </rPh>
    <phoneticPr fontId="7"/>
  </si>
  <si>
    <t>(A)－(B)</t>
  </si>
  <si>
    <t>※平成27年度中に市町村合併した団体で、合併前の団体ごとの決算に基づく連結実質赤字比率を算出していない団体については、グラフを表記しない。</t>
  </si>
  <si>
    <t>会計名</t>
    <rPh sb="0" eb="2">
      <t>カイケイ</t>
    </rPh>
    <rPh sb="2" eb="3">
      <t>メイ</t>
    </rPh>
    <phoneticPr fontId="27"/>
  </si>
  <si>
    <t>年度</t>
    <rPh sb="0" eb="2">
      <t>ネンド</t>
    </rPh>
    <phoneticPr fontId="7"/>
  </si>
  <si>
    <t>歳出合計</t>
  </si>
  <si>
    <t>　積立金</t>
  </si>
  <si>
    <t>一般会計等に係る地方債の現在高</t>
  </si>
  <si>
    <t>収益事業収入</t>
  </si>
  <si>
    <t>財政調整基金残高</t>
    <rPh sb="0" eb="2">
      <t>ザイセイ</t>
    </rPh>
    <rPh sb="2" eb="4">
      <t>チョウセイ</t>
    </rPh>
    <rPh sb="4" eb="6">
      <t>キキン</t>
    </rPh>
    <rPh sb="6" eb="8">
      <t>ザンダカ</t>
    </rPh>
    <phoneticPr fontId="7"/>
  </si>
  <si>
    <t>使用料</t>
  </si>
  <si>
    <t>実質収支額</t>
    <rPh sb="0" eb="2">
      <t>ジッシツ</t>
    </rPh>
    <rPh sb="2" eb="4">
      <t>シュウシ</t>
    </rPh>
    <rPh sb="4" eb="5">
      <t>ガク</t>
    </rPh>
    <phoneticPr fontId="7"/>
  </si>
  <si>
    <t>平成26年度</t>
  </si>
  <si>
    <t>公営企業債の元利償還金に対する繰入金</t>
  </si>
  <si>
    <t>総務費</t>
  </si>
  <si>
    <t>実質公債費比率（分子）の構造</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</si>
  <si>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</si>
  <si>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</si>
  <si>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</si>
  <si>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</si>
  <si>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会津若松地方広域市町村整備組合　一般会計</t>
    <rPh sb="0" eb="4">
      <t>アイヅワカマツ</t>
    </rPh>
    <rPh sb="4" eb="6">
      <t>チホウ</t>
    </rPh>
    <rPh sb="6" eb="8">
      <t>コウイキ</t>
    </rPh>
    <rPh sb="8" eb="11">
      <t>シチョウソン</t>
    </rPh>
    <rPh sb="11" eb="13">
      <t>セイビ</t>
    </rPh>
    <rPh sb="13" eb="15">
      <t>クミアイ</t>
    </rPh>
    <rPh sb="16" eb="18">
      <t>イッパン</t>
    </rPh>
    <rPh sb="18" eb="20">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</si>
  <si>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</si>
  <si>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</si>
  <si>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</si>
  <si>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</si>
  <si>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　　　うち純固定資産税</t>
  </si>
  <si>
    <t>平成26年度(千円)</t>
    <rPh sb="0" eb="2">
      <t>ヘイセイ</t>
    </rPh>
    <rPh sb="4" eb="6">
      <t>ネンド</t>
    </rPh>
    <rPh sb="7" eb="9">
      <t>センエン</t>
    </rPh>
    <phoneticPr fontId="7"/>
  </si>
  <si>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</si>
  <si>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</si>
  <si>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</si>
  <si>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</si>
  <si>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</si>
  <si>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</si>
  <si>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</si>
  <si>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</si>
  <si>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</si>
  <si>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</si>
  <si>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</si>
  <si>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</si>
  <si>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</si>
  <si>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</si>
  <si>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</si>
  <si>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</si>
  <si>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福島県</t>
  </si>
  <si>
    <t>一時借入金の利子</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</si>
  <si>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</si>
  <si>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</si>
  <si>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</si>
  <si>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総合事務組合　一般会計</t>
    <rPh sb="0" eb="2">
      <t>ソウゴウ</t>
    </rPh>
    <rPh sb="2" eb="4">
      <t>ジム</t>
    </rPh>
    <rPh sb="4" eb="6">
      <t>クミアイ</t>
    </rPh>
    <rPh sb="7" eb="9">
      <t>イッパン</t>
    </rPh>
    <rPh sb="9" eb="11">
      <t>カイケイ</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</si>
  <si>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</si>
  <si>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</si>
  <si>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</si>
  <si>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</si>
  <si>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</si>
  <si>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8"/>
  </si>
  <si>
    <t>市町村類型</t>
  </si>
  <si>
    <t>　うち利子</t>
  </si>
  <si>
    <t>実質公債費比率の分子</t>
  </si>
  <si>
    <t>特定財源の額</t>
    <rPh sb="0" eb="2">
      <t>トクテイ</t>
    </rPh>
    <rPh sb="2" eb="4">
      <t>ザイゲン</t>
    </rPh>
    <rPh sb="5" eb="6">
      <t>ガク</t>
    </rPh>
    <phoneticPr fontId="7"/>
  </si>
  <si>
    <t>連結実質赤字額</t>
  </si>
  <si>
    <t>※平成27年度中に市町村合併した団体で、合併前の団体ごとの決算に基づく実質公債費比率を算出していない団体については、グラフを表記しない。</t>
  </si>
  <si>
    <t>上水道</t>
  </si>
  <si>
    <t>実質収支額</t>
  </si>
  <si>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</si>
  <si>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</si>
  <si>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総費用
（歳出）</t>
  </si>
  <si>
    <t>一般会計等の財政状況（単位：百万円）</t>
    <rPh sb="0" eb="2">
      <t>イッパン</t>
    </rPh>
    <rPh sb="2" eb="4">
      <t>カイケイ</t>
    </rPh>
    <rPh sb="4" eb="5">
      <t>トウ</t>
    </rPh>
    <rPh sb="6" eb="8">
      <t>ザイセイ</t>
    </rPh>
    <rPh sb="8" eb="10">
      <t>ジョウキョウ</t>
    </rPh>
    <phoneticPr fontId="27"/>
  </si>
  <si>
    <t>債務負担行為に基づく支出予定額</t>
  </si>
  <si>
    <t>総括表（市町村）</t>
    <rPh sb="0" eb="2">
      <t>ソウカツ</t>
    </rPh>
    <rPh sb="2" eb="3">
      <t>ヒョウ</t>
    </rPh>
    <rPh sb="4" eb="7">
      <t>シチョウソン</t>
    </rPh>
    <phoneticPr fontId="7"/>
  </si>
  <si>
    <t>平成26年度　財政状況資料集</t>
  </si>
  <si>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</si>
  <si>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</si>
  <si>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</si>
  <si>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</si>
  <si>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</si>
  <si>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</si>
  <si>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</si>
  <si>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</si>
  <si>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</si>
  <si>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</si>
  <si>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設立法人等の負債額等負担見込額</t>
  </si>
  <si>
    <t>低開発</t>
    <rPh sb="0" eb="1">
      <t>テイ</t>
    </rPh>
    <rPh sb="1" eb="3">
      <t>カイハツ</t>
    </rPh>
    <phoneticPr fontId="7"/>
  </si>
  <si>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</si>
  <si>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</si>
  <si>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</si>
  <si>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</si>
  <si>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</si>
  <si>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</si>
  <si>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</si>
  <si>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</si>
  <si>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</si>
  <si>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 xml:space="preserve">連結実質赤字額 </t>
    <rPh sb="0" eb="2">
      <t>レンケツ</t>
    </rPh>
    <rPh sb="2" eb="4">
      <t>ジッシツ</t>
    </rPh>
    <rPh sb="4" eb="7">
      <t>アカジガク</t>
    </rPh>
    <phoneticPr fontId="27"/>
  </si>
  <si>
    <t>※平成27年度中に市町村合併した団体で、合併前の団体ごとの決算に基づく将来負担比率を算出していない団体については、グラフを表記しない。</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</si>
  <si>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</si>
  <si>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</si>
  <si>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8"/>
  </si>
  <si>
    <t>歳出</t>
  </si>
  <si>
    <t>連結実質赤字比率に係る赤字・黒字の構成分析</t>
  </si>
  <si>
    <t>　物件費</t>
  </si>
  <si>
    <t>赤字額</t>
    <rPh sb="0" eb="2">
      <t>アカジ</t>
    </rPh>
    <rPh sb="2" eb="3">
      <t>ガク</t>
    </rPh>
    <phoneticPr fontId="28"/>
  </si>
  <si>
    <t>元利償還金等</t>
    <rPh sb="0" eb="2">
      <t>ガンリ</t>
    </rPh>
    <rPh sb="2" eb="5">
      <t>ショウカンキン</t>
    </rPh>
    <rPh sb="5" eb="6">
      <t>トウ</t>
    </rPh>
    <phoneticPr fontId="7"/>
  </si>
  <si>
    <t>旧法による税</t>
  </si>
  <si>
    <t>地方道路公社に係る将来負担額</t>
    <rPh sb="0" eb="2">
      <t>チホウ</t>
    </rPh>
    <rPh sb="2" eb="4">
      <t>ドウロ</t>
    </rPh>
    <rPh sb="4" eb="6">
      <t>コウシャ</t>
    </rPh>
    <rPh sb="7" eb="8">
      <t>カカ</t>
    </rPh>
    <rPh sb="9" eb="11">
      <t>ショウライ</t>
    </rPh>
    <rPh sb="11" eb="14">
      <t>フタンガク</t>
    </rPh>
    <phoneticPr fontId="27"/>
  </si>
  <si>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</si>
  <si>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</si>
  <si>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</si>
  <si>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</si>
  <si>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</si>
  <si>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</si>
  <si>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</si>
  <si>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Ⅰ－０</t>
  </si>
  <si>
    <t>指定団体等の指定状況</t>
  </si>
  <si>
    <t>平成25年度(千円)</t>
    <rPh sb="0" eb="2">
      <t>ヘイセイ</t>
    </rPh>
    <rPh sb="4" eb="6">
      <t>ネンド</t>
    </rPh>
    <phoneticPr fontId="7"/>
  </si>
  <si>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</si>
  <si>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rPh sb="7" eb="9">
      <t>センエン</t>
    </rPh>
    <phoneticPr fontId="7"/>
  </si>
  <si>
    <t>教育費</t>
  </si>
  <si>
    <t>　　水利地益税等</t>
  </si>
  <si>
    <t>類似団体内平均(円)</t>
    <rPh sb="0" eb="2">
      <t>ルイジ</t>
    </rPh>
    <rPh sb="2" eb="4">
      <t>ダンタイ</t>
    </rPh>
    <phoneticPr fontId="7"/>
  </si>
  <si>
    <t>歳入総額</t>
  </si>
  <si>
    <t>準元利償還金</t>
    <rPh sb="0" eb="1">
      <t>ジュン</t>
    </rPh>
    <rPh sb="1" eb="3">
      <t>ガンリ</t>
    </rPh>
    <rPh sb="3" eb="6">
      <t>ショウカンキン</t>
    </rPh>
    <phoneticPr fontId="27"/>
  </si>
  <si>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</si>
  <si>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</si>
  <si>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</si>
  <si>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</si>
  <si>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</si>
  <si>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</si>
  <si>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金山町</t>
  </si>
  <si>
    <t>　将来負担比率</t>
    <rPh sb="1" eb="3">
      <t>ショウライ</t>
    </rPh>
    <rPh sb="3" eb="5">
      <t>フタン</t>
    </rPh>
    <rPh sb="5" eb="7">
      <t>ヒリツ</t>
    </rPh>
    <phoneticPr fontId="7"/>
  </si>
  <si>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</si>
  <si>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</si>
  <si>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</si>
  <si>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</si>
  <si>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</si>
  <si>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</si>
  <si>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</si>
  <si>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</si>
  <si>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</si>
  <si>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</si>
  <si>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</si>
  <si>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</si>
  <si>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</si>
  <si>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</si>
  <si>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</si>
  <si>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</si>
  <si>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</si>
  <si>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</si>
  <si>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</si>
  <si>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</si>
  <si>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r>
      <t>22年国調</t>
    </r>
    <r>
      <rPr>
        <sz val="9"/>
        <color indexed="8"/>
        <rFont val="ＭＳ ゴシック"/>
      </rPr>
      <t>(人)</t>
    </r>
    <rPh sb="2" eb="3">
      <t>ネン</t>
    </rPh>
    <rPh sb="3" eb="4">
      <t>コク</t>
    </rPh>
    <rPh sb="4" eb="5">
      <t>チョウ</t>
    </rPh>
    <phoneticPr fontId="7"/>
  </si>
  <si>
    <t>構成比</t>
  </si>
  <si>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</si>
  <si>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</si>
  <si>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</si>
  <si>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</si>
  <si>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</si>
  <si>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</si>
  <si>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標準税収入額等</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</si>
  <si>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</si>
  <si>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</si>
  <si>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r>
      <t>17年国調</t>
    </r>
    <r>
      <rPr>
        <sz val="9"/>
        <color indexed="8"/>
        <rFont val="ＭＳ ゴシック"/>
      </rPr>
      <t>(人)</t>
    </r>
    <rPh sb="2" eb="3">
      <t>ネン</t>
    </rPh>
    <rPh sb="3" eb="4">
      <t>コク</t>
    </rPh>
    <rPh sb="4" eb="5">
      <t>チョウ</t>
    </rPh>
    <phoneticPr fontId="7"/>
  </si>
  <si>
    <t>土木費</t>
  </si>
  <si>
    <t>過疎</t>
    <rPh sb="0" eb="2">
      <t>カソ</t>
    </rPh>
    <phoneticPr fontId="7"/>
  </si>
  <si>
    <t>歳入の状況（単位 千円・％）</t>
    <rPh sb="0" eb="2">
      <t>サイニュウ</t>
    </rPh>
    <rPh sb="3" eb="5">
      <t>ジョウキョウ</t>
    </rPh>
    <rPh sb="6" eb="8">
      <t>タンイ</t>
    </rPh>
    <rPh sb="9" eb="11">
      <t>センエン</t>
    </rPh>
    <phoneticPr fontId="7"/>
  </si>
  <si>
    <t>平成24年度</t>
    <rPh sb="0" eb="2">
      <t>ヘイセイ</t>
    </rPh>
    <rPh sb="4" eb="6">
      <t>ネンド</t>
    </rPh>
    <phoneticPr fontId="7"/>
  </si>
  <si>
    <t>○</t>
  </si>
  <si>
    <t>積立金</t>
  </si>
  <si>
    <t>健全化判断比率</t>
  </si>
  <si>
    <t>　公債費</t>
  </si>
  <si>
    <t>-13.1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</si>
  <si>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</si>
  <si>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</si>
  <si>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</si>
  <si>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</si>
  <si>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</si>
  <si>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</si>
  <si>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rPr>
      <t>2年国調</t>
    </r>
    <rPh sb="2" eb="3">
      <t>ネン</t>
    </rPh>
    <rPh sb="3" eb="4">
      <t>コク</t>
    </rPh>
    <rPh sb="4" eb="5">
      <t>チョウ</t>
    </rPh>
    <phoneticPr fontId="7"/>
  </si>
  <si>
    <r>
      <t>1</t>
    </r>
    <r>
      <rPr>
        <sz val="9"/>
        <color indexed="8"/>
        <rFont val="ＭＳ ゴシック"/>
      </rPr>
      <t>7年国調</t>
    </r>
    <rPh sb="2" eb="3">
      <t>ネン</t>
    </rPh>
    <rPh sb="3" eb="4">
      <t>コク</t>
    </rPh>
    <rPh sb="4" eb="5">
      <t>チョウ</t>
    </rPh>
    <phoneticPr fontId="7"/>
  </si>
  <si>
    <t>介護保険特別会計</t>
  </si>
  <si>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</si>
  <si>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</si>
  <si>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</si>
  <si>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</si>
  <si>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</si>
  <si>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</si>
  <si>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</si>
  <si>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</si>
  <si>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</si>
  <si>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</si>
  <si>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</si>
  <si>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</si>
  <si>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</si>
  <si>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</si>
  <si>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平成26年度</t>
    <rPh sb="0" eb="2">
      <t>ヘイセイ</t>
    </rPh>
    <rPh sb="4" eb="6">
      <t>ネンド</t>
    </rPh>
    <phoneticPr fontId="29"/>
  </si>
  <si>
    <t>（参考）　普通建設事業費の分析</t>
    <rPh sb="1" eb="3">
      <t>サンコウ</t>
    </rPh>
    <rPh sb="5" eb="7">
      <t>フツウ</t>
    </rPh>
    <rPh sb="7" eb="9">
      <t>ケンセツ</t>
    </rPh>
    <rPh sb="9" eb="11">
      <t>ジギョウ</t>
    </rPh>
    <rPh sb="11" eb="12">
      <t>ヒ</t>
    </rPh>
    <rPh sb="13" eb="15">
      <t>ブンセキ</t>
    </rPh>
    <phoneticPr fontId="7"/>
  </si>
  <si>
    <t>26.01.01(人)</t>
  </si>
  <si>
    <t>第2次</t>
    <rPh sb="0" eb="1">
      <t>ダイ</t>
    </rPh>
    <rPh sb="2" eb="3">
      <t>ジ</t>
    </rPh>
    <phoneticPr fontId="7"/>
  </si>
  <si>
    <t>H22</t>
  </si>
  <si>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</si>
  <si>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</si>
  <si>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</si>
  <si>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r>
      <t>資金不足比率 (※</t>
    </r>
    <r>
      <rPr>
        <sz val="9"/>
        <color indexed="8"/>
        <rFont val="ＭＳ ゴシック"/>
      </rPr>
      <t>4)</t>
    </r>
  </si>
  <si>
    <t>増減率  (％)</t>
    <rPh sb="0" eb="2">
      <t>ゾウゲン</t>
    </rPh>
    <rPh sb="2" eb="3">
      <t>リツ</t>
    </rPh>
    <phoneticPr fontId="7"/>
  </si>
  <si>
    <t>-2.5</t>
  </si>
  <si>
    <t>当該団体からの損失補償に係る債務残高</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</si>
  <si>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</si>
  <si>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</si>
  <si>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</si>
  <si>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</si>
  <si>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</si>
  <si>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</si>
  <si>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</si>
  <si>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</si>
  <si>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</si>
  <si>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</si>
  <si>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</si>
  <si>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</si>
  <si>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</si>
  <si>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国民健康保険特別会計（施設勘定）</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</si>
  <si>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</si>
  <si>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</si>
  <si>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</si>
  <si>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</si>
  <si>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</si>
  <si>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</si>
  <si>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</si>
  <si>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</si>
  <si>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</si>
  <si>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</si>
  <si>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</si>
  <si>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</si>
  <si>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</si>
  <si>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</si>
  <si>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</si>
  <si>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</si>
  <si>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</si>
  <si>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教育長</t>
  </si>
  <si>
    <t>国民健康保険特別会計（事業勘定）</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</si>
  <si>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</si>
  <si>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</si>
  <si>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</si>
  <si>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</si>
  <si>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</si>
  <si>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</si>
  <si>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</si>
  <si>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</si>
  <si>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</si>
  <si>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</si>
  <si>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</si>
  <si>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積立金
現在高</t>
    <rPh sb="4" eb="7">
      <t>ゲンザイダカ</t>
    </rPh>
    <phoneticPr fontId="30"/>
  </si>
  <si>
    <t>総収益
（歳入）</t>
  </si>
  <si>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</si>
  <si>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</si>
  <si>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</si>
  <si>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</si>
  <si>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</si>
  <si>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</si>
  <si>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</si>
  <si>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諸収入</t>
  </si>
  <si>
    <t>　うち単独</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</si>
  <si>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</si>
  <si>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ラスパイレス指数</t>
    <rPh sb="6" eb="8">
      <t>シスウ</t>
    </rPh>
    <phoneticPr fontId="7"/>
  </si>
  <si>
    <t>事業会計の一覧</t>
    <rPh sb="0" eb="2">
      <t>ジギョウ</t>
    </rPh>
    <rPh sb="2" eb="4">
      <t>カイケイ</t>
    </rPh>
    <phoneticPr fontId="7"/>
  </si>
  <si>
    <t>　繰出金</t>
  </si>
  <si>
    <t>公営企業（法適）の一覧</t>
    <rPh sb="0" eb="2">
      <t>コウエイ</t>
    </rPh>
    <rPh sb="2" eb="4">
      <t>キギョウ</t>
    </rPh>
    <phoneticPr fontId="7"/>
  </si>
  <si>
    <t xml:space="preserve"> H26</t>
  </si>
  <si>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</si>
  <si>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</si>
  <si>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</si>
  <si>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</si>
  <si>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</si>
  <si>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</si>
  <si>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</si>
  <si>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</si>
  <si>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会津若松地方広域市町村整備組合　企業会計</t>
    <rPh sb="0" eb="4">
      <t>アイヅワカマツ</t>
    </rPh>
    <rPh sb="4" eb="6">
      <t>チホウ</t>
    </rPh>
    <rPh sb="6" eb="8">
      <t>コウイキ</t>
    </rPh>
    <rPh sb="8" eb="11">
      <t>シチョウソン</t>
    </rPh>
    <rPh sb="11" eb="13">
      <t>セイビ</t>
    </rPh>
    <rPh sb="13" eb="15">
      <t>クミアイ</t>
    </rPh>
    <rPh sb="16" eb="18">
      <t>キギョウ</t>
    </rPh>
    <rPh sb="18" eb="20">
      <t>カイケイ</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</si>
  <si>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</si>
  <si>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</si>
  <si>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</si>
  <si>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</si>
  <si>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</si>
  <si>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</si>
  <si>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福島県金山町</t>
  </si>
  <si>
    <t>地方税の状況（単位 千円・％）</t>
    <rPh sb="0" eb="2">
      <t>チホウ</t>
    </rPh>
    <rPh sb="2" eb="3">
      <t>ゼイ</t>
    </rPh>
    <rPh sb="4" eb="6">
      <t>ジョウキョウ</t>
    </rPh>
    <rPh sb="7" eb="9">
      <t>タンイ</t>
    </rPh>
    <rPh sb="10" eb="12">
      <t>センエン</t>
    </rPh>
    <phoneticPr fontId="7"/>
  </si>
  <si>
    <t>前年度繰上充用金</t>
  </si>
  <si>
    <t>簡易水道事業特別会計</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</si>
  <si>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</si>
  <si>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</si>
  <si>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</si>
  <si>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</si>
  <si>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</si>
  <si>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</si>
  <si>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</si>
  <si>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</si>
  <si>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</si>
  <si>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軽油引取税交付金</t>
  </si>
  <si>
    <t>　法定外普通税</t>
  </si>
  <si>
    <t>目的別歳出の状況（単位 千円・％）</t>
  </si>
  <si>
    <t>地方税</t>
  </si>
  <si>
    <t>普通税</t>
    <rPh sb="0" eb="2">
      <t>フツウ</t>
    </rPh>
    <rPh sb="2" eb="3">
      <t>ゼイ</t>
    </rPh>
    <phoneticPr fontId="32"/>
  </si>
  <si>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</si>
  <si>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</si>
  <si>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</si>
  <si>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</si>
  <si>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</si>
  <si>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</si>
  <si>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</si>
  <si>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</si>
  <si>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</si>
  <si>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</si>
  <si>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2"/>
  </si>
  <si>
    <t>(Ｃ)－(Ｄ)</t>
  </si>
  <si>
    <t>　　　個人均等割</t>
  </si>
  <si>
    <t>株式等譲渡所得割交付金</t>
    <rPh sb="0" eb="2">
      <t>カブシキ</t>
    </rPh>
    <rPh sb="2" eb="3">
      <t>トウ</t>
    </rPh>
    <rPh sb="3" eb="5">
      <t>ジョウト</t>
    </rPh>
    <rPh sb="5" eb="7">
      <t>ショトク</t>
    </rPh>
    <rPh sb="7" eb="8">
      <t>ワリ</t>
    </rPh>
    <rPh sb="8" eb="11">
      <t>コウフキン</t>
    </rPh>
    <phoneticPr fontId="32"/>
  </si>
  <si>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</si>
  <si>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</si>
  <si>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</si>
  <si>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</si>
  <si>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</si>
  <si>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</si>
  <si>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</si>
  <si>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</si>
  <si>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</si>
  <si>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</si>
  <si>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</si>
  <si>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</si>
  <si>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</si>
  <si>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軽自動車税</t>
  </si>
  <si>
    <t>消防費</t>
  </si>
  <si>
    <t>地方特例交付金</t>
  </si>
  <si>
    <t>　　市町村たばこ税</t>
  </si>
  <si>
    <t>地方交付税</t>
  </si>
  <si>
    <t>　普通交付税</t>
  </si>
  <si>
    <t>公債費</t>
  </si>
  <si>
    <t>諸支出費</t>
  </si>
  <si>
    <t>将来負担の状況</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</si>
  <si>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</si>
  <si>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</si>
  <si>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</si>
  <si>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29"/>
  </si>
  <si>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</si>
  <si>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</si>
  <si>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</si>
  <si>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</si>
  <si>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</si>
  <si>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</si>
  <si>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</si>
  <si>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</si>
  <si>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</si>
  <si>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経常経費充当一般財源等</t>
  </si>
  <si>
    <t>保険給付費</t>
  </si>
  <si>
    <t>経常収支比率</t>
    <rPh sb="0" eb="2">
      <t>ケイジョウ</t>
    </rPh>
    <rPh sb="2" eb="4">
      <t>シュウシ</t>
    </rPh>
    <rPh sb="4" eb="6">
      <t>ヒリツ</t>
    </rPh>
    <phoneticPr fontId="29"/>
  </si>
  <si>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</si>
  <si>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</si>
  <si>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</si>
  <si>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</si>
  <si>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</si>
  <si>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</si>
  <si>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</si>
  <si>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</si>
  <si>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</si>
  <si>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</si>
  <si>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</si>
  <si>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</si>
  <si>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</si>
  <si>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平成25年度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</si>
  <si>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</si>
  <si>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</si>
  <si>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</si>
  <si>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</si>
  <si>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</si>
  <si>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</si>
  <si>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</si>
  <si>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</si>
  <si>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</si>
  <si>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</si>
  <si>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特定地域環境保全公共下水道事業特別会計</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</si>
  <si>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</si>
  <si>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</si>
  <si>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</si>
  <si>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</si>
  <si>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7"/>
  </si>
  <si>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</si>
  <si>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</si>
  <si>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</si>
  <si>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</si>
  <si>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</si>
  <si>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</si>
  <si>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</si>
  <si>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</si>
  <si>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7"/>
  </si>
  <si>
    <t>簡易水道</t>
  </si>
  <si>
    <t>加入世帯数(世帯)</t>
  </si>
  <si>
    <t>　　うち一部事務組合負担金</t>
  </si>
  <si>
    <t>工業用水道</t>
  </si>
  <si>
    <t>国民健康保険</t>
  </si>
  <si>
    <t>　投資・出資金・貸付金</t>
  </si>
  <si>
    <t>その他</t>
  </si>
  <si>
    <t>　前年度繰上充用金</t>
  </si>
  <si>
    <t>▲ 1.62</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</si>
  <si>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</si>
  <si>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</si>
  <si>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</si>
  <si>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</si>
  <si>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</si>
  <si>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</si>
  <si>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人口1,000人当たり職員数（人）</t>
    <rPh sb="0" eb="2">
      <t>ジンコウ</t>
    </rPh>
    <rPh sb="7" eb="8">
      <t>ニン</t>
    </rPh>
    <rPh sb="8" eb="9">
      <t>ア</t>
    </rPh>
    <rPh sb="11" eb="14">
      <t>ショクインスウ</t>
    </rPh>
    <rPh sb="15" eb="16">
      <t>ヒト</t>
    </rPh>
    <phoneticPr fontId="7"/>
  </si>
  <si>
    <t>形式収支</t>
  </si>
  <si>
    <t>備考</t>
    <rPh sb="0" eb="2">
      <t>ビコウ</t>
    </rPh>
    <phoneticPr fontId="7"/>
  </si>
  <si>
    <t>純資産又は
正味財産</t>
  </si>
  <si>
    <t>当該団体
からの
貸付金</t>
  </si>
  <si>
    <t>参考</t>
    <rPh sb="0" eb="2">
      <t>サンコウ</t>
    </rPh>
    <phoneticPr fontId="7"/>
  </si>
  <si>
    <t>当該団体からの債務保証に係る債務残高</t>
    <rPh sb="9" eb="11">
      <t>ホショウ</t>
    </rPh>
    <phoneticPr fontId="7"/>
  </si>
  <si>
    <t>一般会計等
負担見込額</t>
  </si>
  <si>
    <t>町営バス事業特別会計</t>
  </si>
  <si>
    <t xml:space="preserve">公営企業債等繰入見込額 </t>
    <rPh sb="0" eb="2">
      <t>コウエイ</t>
    </rPh>
    <rPh sb="2" eb="5">
      <t>キギョウサイ</t>
    </rPh>
    <rPh sb="5" eb="6">
      <t>トウ</t>
    </rPh>
    <rPh sb="6" eb="8">
      <t>クリイ</t>
    </rPh>
    <rPh sb="8" eb="11">
      <t>ミコミガク</t>
    </rPh>
    <phoneticPr fontId="27"/>
  </si>
  <si>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</si>
  <si>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</si>
  <si>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</si>
  <si>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</si>
  <si>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</si>
  <si>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</si>
  <si>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</si>
  <si>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</si>
  <si>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</si>
  <si>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後期高齢者医療特別会計</t>
  </si>
  <si>
    <t>法非適用企業</t>
  </si>
  <si>
    <t>農業集落排水事業特別会計</t>
  </si>
  <si>
    <t>特定地域生活排水処理事業特別会計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</si>
  <si>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</si>
  <si>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</si>
  <si>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</si>
  <si>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</si>
  <si>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</si>
  <si>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</si>
  <si>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</si>
  <si>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</si>
  <si>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</si>
  <si>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（株）奥会津金山大自然</t>
    <rPh sb="0" eb="3">
      <t>カブ</t>
    </rPh>
    <rPh sb="3" eb="6">
      <t>オクアイヅ</t>
    </rPh>
    <rPh sb="6" eb="8">
      <t>カネヤマ</t>
    </rPh>
    <rPh sb="8" eb="11">
      <t>ダイシゼン</t>
    </rPh>
    <phoneticPr fontId="7"/>
  </si>
  <si>
    <t>内訳</t>
    <rPh sb="0" eb="2">
      <t>ウチワケ</t>
    </rPh>
    <phoneticPr fontId="27"/>
  </si>
  <si>
    <t>元利償還金</t>
    <rPh sb="0" eb="2">
      <t>ガンリ</t>
    </rPh>
    <rPh sb="2" eb="5">
      <t>ショウカンキン</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</si>
  <si>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</si>
  <si>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</si>
  <si>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</si>
  <si>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</si>
  <si>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</si>
  <si>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</si>
  <si>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</si>
  <si>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</si>
  <si>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 H22</t>
  </si>
  <si>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</si>
  <si>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</si>
  <si>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</si>
  <si>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</si>
  <si>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</si>
  <si>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</si>
  <si>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</si>
  <si>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</si>
  <si>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</si>
  <si>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</si>
  <si>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</si>
  <si>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</si>
  <si>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</si>
  <si>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</si>
  <si>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</si>
  <si>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</si>
  <si>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</si>
  <si>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</si>
  <si>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</si>
  <si>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早期健全化基準</t>
  </si>
  <si>
    <t>財政再生基準</t>
  </si>
  <si>
    <t>利子補給に係るもの</t>
  </si>
  <si>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</si>
  <si>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</si>
  <si>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(Ｂ)</t>
  </si>
  <si>
    <t>連結実質赤字比率</t>
    <rPh sb="0" eb="2">
      <t>レンケツ</t>
    </rPh>
    <rPh sb="2" eb="4">
      <t>ジッシツ</t>
    </rPh>
    <rPh sb="4" eb="6">
      <t>アカジ</t>
    </rPh>
    <rPh sb="6" eb="8">
      <t>ヒリツ</t>
    </rPh>
    <phoneticPr fontId="29"/>
  </si>
  <si>
    <t>(Ｄ)</t>
  </si>
  <si>
    <t>将来負担比率</t>
    <rPh sb="0" eb="2">
      <t>ショウライ</t>
    </rPh>
    <rPh sb="2" eb="4">
      <t>フタン</t>
    </rPh>
    <rPh sb="4" eb="6">
      <t>ヒリツ</t>
    </rPh>
    <phoneticPr fontId="29"/>
  </si>
  <si>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</si>
  <si>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</si>
  <si>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</si>
  <si>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</si>
  <si>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</si>
  <si>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</si>
  <si>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</si>
  <si>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</si>
  <si>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</si>
  <si>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</si>
  <si>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</si>
  <si>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</si>
  <si>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</si>
  <si>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</si>
  <si>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</si>
  <si>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</si>
  <si>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</si>
  <si>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</si>
  <si>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</si>
  <si>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</si>
  <si>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</si>
  <si>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 2.97</t>
  </si>
  <si>
    <t>▲ 9.95</t>
  </si>
  <si>
    <t>その他会計（黒字）</t>
  </si>
  <si>
    <t>総合事務組合　消防賞じゅつ特別会計</t>
    <rPh sb="0" eb="6">
      <t>ソウゴウジムクミアイ</t>
    </rPh>
    <rPh sb="7" eb="9">
      <t>ショウボウ</t>
    </rPh>
    <rPh sb="9" eb="10">
      <t>ショウ</t>
    </rPh>
    <rPh sb="13" eb="15">
      <t>トクベツ</t>
    </rPh>
    <rPh sb="15" eb="17">
      <t>カイケイ</t>
    </rPh>
    <phoneticPr fontId="7"/>
  </si>
  <si>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7"/>
  </si>
  <si>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7"/>
  </si>
  <si>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</si>
  <si>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</si>
  <si>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（株）会津かねやま</t>
    <rPh sb="0" eb="3">
      <t>カブ</t>
    </rPh>
    <rPh sb="3" eb="5">
      <t>アイヅ</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</si>
</sst>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5">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11"/>
      <color auto="1"/>
      <name val="ＭＳ Ｐゴシック"/>
    </font>
    <font>
      <sz val="9"/>
      <color indexed="8"/>
      <name val="ＭＳ ゴシック"/>
    </font>
    <font>
      <sz val="6"/>
      <color auto="1"/>
      <name val="ＭＳ ゴシック"/>
    </font>
    <font>
      <b/>
      <sz val="13"/>
      <color indexed="56"/>
      <name val="ＭＳ ゴシック"/>
    </font>
    <font>
      <sz val="9"/>
      <color auto="1"/>
      <name val="ＭＳ ゴシック"/>
    </font>
    <font>
      <sz val="11"/>
      <color indexed="8"/>
      <name val="ＭＳ ゴシック"/>
    </font>
    <font>
      <sz val="11"/>
      <color auto="1"/>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9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9" applyNumberFormat="1" applyFont="1" applyFill="1" applyProtection="1">
      <alignment vertical="center"/>
    </xf>
    <xf numFmtId="0" fontId="17" fillId="3" borderId="0" xfId="29" applyFont="1" applyFill="1" applyAlignment="1" applyProtection="1">
      <alignment vertical="center"/>
    </xf>
    <xf numFmtId="0" fontId="3" fillId="3" borderId="0" xfId="29" applyFont="1" applyFill="1" applyProtection="1">
      <alignment vertical="center"/>
    </xf>
    <xf numFmtId="0" fontId="18" fillId="3" borderId="20" xfId="29" applyFont="1" applyFill="1" applyBorder="1" applyAlignment="1" applyProtection="1">
      <alignment horizontal="left" vertical="center"/>
    </xf>
    <xf numFmtId="0" fontId="18" fillId="4" borderId="7" xfId="29" applyFont="1" applyFill="1" applyBorder="1" applyAlignment="1" applyProtection="1">
      <alignment horizontal="center" vertical="center"/>
      <protection locked="0"/>
    </xf>
    <xf numFmtId="0" fontId="18" fillId="4" borderId="76" xfId="29" applyFont="1" applyFill="1" applyBorder="1" applyAlignment="1" applyProtection="1">
      <alignment horizontal="center" vertical="center"/>
      <protection locked="0"/>
    </xf>
    <xf numFmtId="0" fontId="18" fillId="0" borderId="77" xfId="29" applyFont="1" applyBorder="1" applyAlignment="1" applyProtection="1">
      <alignment horizontal="center" vertical="center" shrinkToFit="1"/>
      <protection locked="0"/>
    </xf>
    <xf numFmtId="0" fontId="18" fillId="0" borderId="78" xfId="29" applyFont="1" applyBorder="1" applyAlignment="1" applyProtection="1">
      <alignment horizontal="center" vertical="center" shrinkToFit="1"/>
      <protection locked="0"/>
    </xf>
    <xf numFmtId="0" fontId="18" fillId="5" borderId="79" xfId="29" applyFont="1" applyFill="1" applyBorder="1" applyAlignment="1" applyProtection="1">
      <alignment horizontal="center" vertical="center" shrinkToFit="1"/>
      <protection locked="0"/>
    </xf>
    <xf numFmtId="0" fontId="18" fillId="3" borderId="19" xfId="29" applyFont="1" applyFill="1" applyBorder="1" applyAlignment="1" applyProtection="1">
      <alignment horizontal="left" vertical="center"/>
    </xf>
    <xf numFmtId="0" fontId="18" fillId="0" borderId="80" xfId="29" applyFont="1" applyBorder="1" applyAlignment="1" applyProtection="1">
      <alignment horizontal="center" vertical="center" shrinkToFit="1"/>
      <protection locked="0"/>
    </xf>
    <xf numFmtId="0" fontId="12" fillId="3" borderId="0" xfId="29" applyFont="1" applyFill="1" applyProtection="1">
      <alignment vertical="center"/>
    </xf>
    <xf numFmtId="0" fontId="18" fillId="3" borderId="0" xfId="29" applyFont="1" applyFill="1" applyProtection="1">
      <alignment vertical="center"/>
    </xf>
    <xf numFmtId="0" fontId="18" fillId="0" borderId="81" xfId="29" applyFont="1" applyBorder="1" applyAlignment="1" applyProtection="1">
      <alignment horizontal="center" vertical="center" shrinkToFit="1"/>
      <protection locked="0"/>
    </xf>
    <xf numFmtId="0" fontId="18" fillId="3" borderId="0" xfId="29" applyFont="1" applyFill="1" applyBorder="1" applyAlignment="1" applyProtection="1">
      <alignment horizontal="center" vertical="center" shrinkToFit="1"/>
    </xf>
    <xf numFmtId="0" fontId="12" fillId="3" borderId="0" xfId="29" applyFont="1" applyFill="1" applyBorder="1" applyProtection="1">
      <alignment vertical="center"/>
    </xf>
    <xf numFmtId="0" fontId="18" fillId="3" borderId="20" xfId="29" applyFont="1" applyFill="1" applyBorder="1" applyAlignment="1" applyProtection="1">
      <alignment vertical="center"/>
    </xf>
    <xf numFmtId="0" fontId="18" fillId="3" borderId="56" xfId="29" applyFont="1" applyFill="1" applyBorder="1" applyAlignment="1" applyProtection="1">
      <alignment horizontal="center" vertical="center"/>
    </xf>
    <xf numFmtId="0" fontId="18" fillId="3" borderId="57" xfId="29" applyFont="1" applyFill="1" applyBorder="1" applyAlignment="1" applyProtection="1">
      <alignment horizontal="center" vertical="center"/>
    </xf>
    <xf numFmtId="0" fontId="18" fillId="3" borderId="12" xfId="29" applyFont="1" applyFill="1" applyBorder="1" applyProtection="1">
      <alignment vertical="center"/>
    </xf>
    <xf numFmtId="0" fontId="18" fillId="3" borderId="8" xfId="29" applyFont="1" applyFill="1" applyBorder="1" applyAlignment="1" applyProtection="1">
      <alignment horizontal="left" vertical="center"/>
    </xf>
    <xf numFmtId="0" fontId="18" fillId="3" borderId="12" xfId="29" applyFont="1" applyFill="1" applyBorder="1" applyAlignment="1" applyProtection="1">
      <alignment horizontal="center" vertical="center" textRotation="255" shrinkToFit="1"/>
    </xf>
    <xf numFmtId="0" fontId="18" fillId="3" borderId="8" xfId="29" applyFont="1" applyFill="1" applyBorder="1" applyAlignment="1" applyProtection="1">
      <alignment horizontal="center" vertical="center" textRotation="255" shrinkToFit="1"/>
    </xf>
    <xf numFmtId="0" fontId="18" fillId="3" borderId="56" xfId="29" applyFont="1" applyFill="1" applyBorder="1" applyAlignment="1" applyProtection="1">
      <alignment horizontal="center" vertical="center" textRotation="255" shrinkToFit="1"/>
    </xf>
    <xf numFmtId="0" fontId="18" fillId="3" borderId="12" xfId="29" applyFont="1" applyFill="1" applyBorder="1" applyAlignment="1" applyProtection="1">
      <alignment horizontal="center" vertical="center" textRotation="255" wrapText="1"/>
    </xf>
    <xf numFmtId="0" fontId="18" fillId="3" borderId="8" xfId="29" applyFont="1" applyFill="1" applyBorder="1" applyAlignment="1" applyProtection="1">
      <alignment horizontal="center" vertical="center" textRotation="255" wrapText="1"/>
    </xf>
    <xf numFmtId="0" fontId="18" fillId="3" borderId="56" xfId="29" applyFont="1" applyFill="1" applyBorder="1" applyAlignment="1" applyProtection="1">
      <alignment horizontal="center" vertical="center" textRotation="255" wrapText="1"/>
    </xf>
    <xf numFmtId="0" fontId="18" fillId="3" borderId="12" xfId="29" applyFont="1" applyFill="1" applyBorder="1" applyAlignment="1" applyProtection="1">
      <alignment horizontal="left" vertical="center"/>
    </xf>
    <xf numFmtId="0" fontId="19" fillId="3" borderId="56" xfId="29" applyFont="1" applyFill="1" applyBorder="1" applyAlignment="1" applyProtection="1">
      <alignment horizontal="left" vertical="center"/>
    </xf>
    <xf numFmtId="0" fontId="18" fillId="3" borderId="12" xfId="29" applyFont="1" applyFill="1" applyBorder="1" applyAlignment="1" applyProtection="1">
      <alignment horizontal="left" vertical="center" wrapText="1"/>
    </xf>
    <xf numFmtId="0" fontId="18" fillId="3" borderId="9" xfId="29"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9" applyFont="1" applyFill="1" applyAlignment="1" applyProtection="1">
      <alignment vertical="center"/>
    </xf>
    <xf numFmtId="0" fontId="18" fillId="4" borderId="19" xfId="29" applyFont="1" applyFill="1" applyBorder="1" applyAlignment="1" applyProtection="1">
      <alignment horizontal="center" vertical="center"/>
      <protection locked="0"/>
    </xf>
    <xf numFmtId="0" fontId="18" fillId="4" borderId="82" xfId="29"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9" applyFont="1" applyFill="1" applyBorder="1" applyAlignment="1" applyProtection="1">
      <alignment horizontal="left" vertical="center" shrinkToFit="1"/>
      <protection locked="0"/>
    </xf>
    <xf numFmtId="0" fontId="18" fillId="3" borderId="85" xfId="29" applyFont="1" applyFill="1" applyBorder="1" applyAlignment="1" applyProtection="1">
      <alignment horizontal="left" vertical="center" shrinkToFit="1"/>
      <protection locked="0"/>
    </xf>
    <xf numFmtId="0" fontId="18" fillId="3" borderId="0" xfId="29" applyFont="1" applyFill="1" applyBorder="1" applyAlignment="1" applyProtection="1">
      <alignment horizontal="left" vertical="center" shrinkToFit="1"/>
    </xf>
    <xf numFmtId="0" fontId="18" fillId="3" borderId="20" xfId="29" applyFont="1" applyFill="1" applyBorder="1" applyAlignment="1" applyProtection="1">
      <alignment horizontal="center" vertical="center"/>
    </xf>
    <xf numFmtId="0" fontId="18" fillId="3" borderId="34" xfId="29" applyFont="1" applyFill="1" applyBorder="1" applyAlignment="1" applyProtection="1">
      <alignment horizontal="center" vertical="center"/>
    </xf>
    <xf numFmtId="0" fontId="18" fillId="3" borderId="35" xfId="29" applyFont="1" applyFill="1" applyBorder="1" applyAlignment="1" applyProtection="1">
      <alignment horizontal="center" vertical="center"/>
    </xf>
    <xf numFmtId="0" fontId="18" fillId="3" borderId="23" xfId="29" applyFont="1" applyFill="1" applyBorder="1" applyProtection="1">
      <alignment vertical="center"/>
    </xf>
    <xf numFmtId="0" fontId="18" fillId="3" borderId="0" xfId="29" applyFont="1" applyFill="1" applyBorder="1" applyAlignment="1" applyProtection="1">
      <alignment horizontal="left" vertical="center"/>
    </xf>
    <xf numFmtId="0" fontId="18" fillId="3" borderId="16" xfId="29" applyFont="1" applyFill="1" applyBorder="1" applyAlignment="1" applyProtection="1">
      <alignment horizontal="center" vertical="center" textRotation="255" shrinkToFit="1"/>
    </xf>
    <xf numFmtId="0" fontId="18" fillId="3" borderId="14" xfId="29" applyFont="1" applyFill="1" applyBorder="1" applyAlignment="1" applyProtection="1">
      <alignment horizontal="center" vertical="center" textRotation="255" shrinkToFit="1"/>
    </xf>
    <xf numFmtId="0" fontId="18" fillId="3" borderId="15" xfId="29" applyFont="1" applyFill="1" applyBorder="1" applyAlignment="1" applyProtection="1">
      <alignment horizontal="center" vertical="center" textRotation="255" shrinkToFit="1"/>
    </xf>
    <xf numFmtId="0" fontId="18" fillId="3" borderId="16" xfId="29" applyFont="1" applyFill="1" applyBorder="1" applyAlignment="1" applyProtection="1">
      <alignment horizontal="center" vertical="center" textRotation="255" wrapText="1"/>
    </xf>
    <xf numFmtId="0" fontId="18" fillId="3" borderId="14" xfId="29" applyFont="1" applyFill="1" applyBorder="1" applyAlignment="1" applyProtection="1">
      <alignment horizontal="center" vertical="center" textRotation="255" wrapText="1"/>
    </xf>
    <xf numFmtId="0" fontId="18" fillId="3" borderId="15" xfId="29" applyFont="1" applyFill="1" applyBorder="1" applyAlignment="1" applyProtection="1">
      <alignment horizontal="center" vertical="center" textRotation="255" wrapText="1"/>
    </xf>
    <xf numFmtId="0" fontId="18" fillId="3" borderId="23" xfId="29" applyFont="1" applyFill="1" applyBorder="1" applyAlignment="1" applyProtection="1">
      <alignment horizontal="left" vertical="center"/>
    </xf>
    <xf numFmtId="0" fontId="18" fillId="3" borderId="34" xfId="29" applyFont="1" applyFill="1" applyBorder="1" applyAlignment="1" applyProtection="1">
      <alignment horizontal="left" vertical="center"/>
    </xf>
    <xf numFmtId="0" fontId="18" fillId="3" borderId="23" xfId="29" applyFont="1" applyFill="1" applyBorder="1" applyAlignment="1" applyProtection="1">
      <alignment horizontal="left" vertical="center" wrapText="1"/>
    </xf>
    <xf numFmtId="0" fontId="18" fillId="3" borderId="20" xfId="29"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9" applyFont="1" applyFill="1" applyBorder="1" applyAlignment="1" applyProtection="1">
      <alignment horizontal="left" vertical="center" shrinkToFit="1"/>
      <protection locked="0"/>
    </xf>
    <xf numFmtId="0" fontId="18" fillId="3" borderId="88" xfId="29" applyFont="1" applyFill="1" applyBorder="1" applyAlignment="1" applyProtection="1">
      <alignment horizontal="left" vertical="center" shrinkToFit="1"/>
      <protection locked="0"/>
    </xf>
    <xf numFmtId="0" fontId="18" fillId="3" borderId="0" xfId="29" applyFont="1" applyFill="1" applyBorder="1" applyProtection="1">
      <alignment vertical="center"/>
    </xf>
    <xf numFmtId="0" fontId="18" fillId="3" borderId="34" xfId="29" applyFont="1" applyFill="1" applyBorder="1" applyProtection="1">
      <alignment vertical="center"/>
    </xf>
    <xf numFmtId="0" fontId="18" fillId="3" borderId="30" xfId="29" applyFont="1" applyFill="1" applyBorder="1" applyAlignment="1" applyProtection="1">
      <alignment vertical="center"/>
    </xf>
    <xf numFmtId="0" fontId="18" fillId="3" borderId="42" xfId="29" applyFont="1" applyFill="1" applyBorder="1" applyAlignment="1" applyProtection="1">
      <alignment vertical="center"/>
    </xf>
    <xf numFmtId="0" fontId="18" fillId="3" borderId="42" xfId="29" applyFont="1" applyFill="1" applyBorder="1" applyAlignment="1" applyProtection="1">
      <alignment vertical="center" shrinkToFit="1"/>
    </xf>
    <xf numFmtId="0" fontId="18" fillId="3" borderId="31" xfId="29" applyFont="1" applyFill="1" applyBorder="1" applyAlignment="1" applyProtection="1">
      <alignment vertical="center"/>
    </xf>
    <xf numFmtId="0" fontId="18" fillId="3" borderId="23" xfId="29" applyFont="1" applyFill="1" applyBorder="1" applyAlignment="1" applyProtection="1">
      <alignment vertical="center"/>
    </xf>
    <xf numFmtId="0" fontId="18" fillId="3" borderId="0" xfId="29" applyFont="1" applyFill="1" applyBorder="1" applyAlignment="1" applyProtection="1">
      <alignment vertical="center"/>
    </xf>
    <xf numFmtId="0" fontId="18" fillId="3" borderId="0" xfId="29" applyFont="1" applyFill="1" applyBorder="1" applyAlignment="1" applyProtection="1">
      <alignment vertical="center" shrinkToFit="1"/>
    </xf>
    <xf numFmtId="0" fontId="18" fillId="3" borderId="34" xfId="29" applyFont="1" applyFill="1" applyBorder="1" applyAlignment="1" applyProtection="1">
      <alignment vertical="center"/>
    </xf>
    <xf numFmtId="0" fontId="18" fillId="4" borderId="13" xfId="29" applyFont="1" applyFill="1" applyBorder="1" applyAlignment="1" applyProtection="1">
      <alignment horizontal="center" vertical="center"/>
      <protection locked="0"/>
    </xf>
    <xf numFmtId="0" fontId="18" fillId="4" borderId="89" xfId="29"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9" applyFont="1" applyFill="1" applyBorder="1" applyAlignment="1" applyProtection="1">
      <alignment horizontal="left" vertical="center" shrinkToFit="1"/>
      <protection locked="0"/>
    </xf>
    <xf numFmtId="0" fontId="18" fillId="3" borderId="92" xfId="29" applyFont="1" applyFill="1" applyBorder="1" applyAlignment="1" applyProtection="1">
      <alignment horizontal="left" vertical="center" shrinkToFit="1"/>
      <protection locked="0"/>
    </xf>
    <xf numFmtId="0" fontId="18" fillId="4" borderId="40" xfId="29" applyFont="1" applyFill="1" applyBorder="1" applyAlignment="1" applyProtection="1">
      <alignment horizontal="center" vertical="center" wrapText="1"/>
      <protection locked="0"/>
    </xf>
    <xf numFmtId="0" fontId="18" fillId="4" borderId="93" xfId="29"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9" applyNumberFormat="1" applyFont="1" applyFill="1" applyBorder="1" applyAlignment="1" applyProtection="1">
      <alignment horizontal="right" vertical="center" shrinkToFit="1"/>
      <protection locked="0"/>
    </xf>
    <xf numFmtId="184" fontId="18" fillId="0" borderId="84" xfId="29" applyNumberFormat="1" applyFont="1" applyBorder="1" applyAlignment="1" applyProtection="1">
      <alignment horizontal="right" vertical="center" shrinkToFit="1"/>
      <protection locked="0"/>
    </xf>
    <xf numFmtId="184" fontId="18" fillId="3" borderId="96" xfId="29" applyNumberFormat="1" applyFont="1" applyFill="1" applyBorder="1" applyAlignment="1" applyProtection="1">
      <alignment horizontal="right" vertical="center" shrinkToFit="1"/>
      <protection locked="0"/>
    </xf>
    <xf numFmtId="184" fontId="18" fillId="3" borderId="0" xfId="29" applyNumberFormat="1" applyFont="1" applyFill="1" applyBorder="1" applyAlignment="1" applyProtection="1">
      <alignment horizontal="right" vertical="center" shrinkToFit="1"/>
    </xf>
    <xf numFmtId="0" fontId="18" fillId="4" borderId="19" xfId="29" applyFont="1" applyFill="1" applyBorder="1" applyAlignment="1" applyProtection="1">
      <alignment horizontal="center" vertical="center" wrapText="1"/>
      <protection locked="0"/>
    </xf>
    <xf numFmtId="0" fontId="18" fillId="4" borderId="82" xfId="29"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9" applyNumberFormat="1" applyFont="1" applyFill="1" applyBorder="1" applyAlignment="1" applyProtection="1">
      <alignment horizontal="right" vertical="center" shrinkToFit="1"/>
      <protection locked="0"/>
    </xf>
    <xf numFmtId="184" fontId="18" fillId="0" borderId="87" xfId="29" applyNumberFormat="1" applyFont="1" applyBorder="1" applyAlignment="1" applyProtection="1">
      <alignment horizontal="right" vertical="center" shrinkToFit="1"/>
      <protection locked="0"/>
    </xf>
    <xf numFmtId="184" fontId="18" fillId="3" borderId="102" xfId="29" applyNumberFormat="1" applyFont="1" applyFill="1" applyBorder="1" applyAlignment="1" applyProtection="1">
      <alignment horizontal="right" vertical="center" shrinkToFit="1"/>
      <protection locked="0"/>
    </xf>
    <xf numFmtId="0" fontId="18" fillId="4" borderId="13" xfId="29" applyFont="1" applyFill="1" applyBorder="1" applyAlignment="1" applyProtection="1">
      <alignment horizontal="center" vertical="center" wrapText="1"/>
      <protection locked="0"/>
    </xf>
    <xf numFmtId="0" fontId="18" fillId="4" borderId="89" xfId="29" applyFont="1" applyFill="1" applyBorder="1" applyAlignment="1" applyProtection="1">
      <alignment horizontal="center" vertical="center" wrapText="1"/>
      <protection locked="0"/>
    </xf>
    <xf numFmtId="184" fontId="18" fillId="0" borderId="106" xfId="29" applyNumberFormat="1" applyFont="1" applyBorder="1" applyAlignment="1" applyProtection="1">
      <alignment horizontal="right" vertical="center" shrinkToFit="1"/>
      <protection locked="0"/>
    </xf>
    <xf numFmtId="184" fontId="18" fillId="0" borderId="107" xfId="29" applyNumberFormat="1" applyFont="1" applyBorder="1" applyAlignment="1" applyProtection="1">
      <alignment horizontal="right" vertical="center" shrinkToFit="1"/>
      <protection locked="0"/>
    </xf>
    <xf numFmtId="0" fontId="18" fillId="3" borderId="23" xfId="29" applyFont="1" applyFill="1" applyBorder="1" applyAlignment="1" applyProtection="1">
      <alignment horizontal="center" vertical="center"/>
    </xf>
    <xf numFmtId="0" fontId="18" fillId="3" borderId="23" xfId="29" applyFont="1" applyFill="1" applyBorder="1" applyAlignment="1" applyProtection="1">
      <alignment horizontal="right" vertical="center"/>
    </xf>
    <xf numFmtId="0" fontId="18" fillId="3" borderId="0" xfId="29" applyFont="1" applyFill="1" applyBorder="1" applyAlignment="1" applyProtection="1">
      <alignment horizontal="right" vertical="center" wrapText="1"/>
    </xf>
    <xf numFmtId="0" fontId="18" fillId="3" borderId="34" xfId="29" applyFont="1" applyFill="1" applyBorder="1" applyAlignment="1" applyProtection="1">
      <alignment horizontal="right" vertical="center" wrapText="1"/>
    </xf>
    <xf numFmtId="0" fontId="18" fillId="3" borderId="0" xfId="29" applyFont="1" applyFill="1" applyBorder="1" applyAlignment="1" applyProtection="1">
      <alignment horizontal="right" vertical="center"/>
    </xf>
    <xf numFmtId="0" fontId="18" fillId="3" borderId="34" xfId="29" applyFont="1" applyFill="1" applyBorder="1" applyAlignment="1" applyProtection="1">
      <alignment horizontal="right" vertical="center"/>
    </xf>
    <xf numFmtId="0" fontId="18" fillId="3" borderId="35" xfId="29" applyFont="1" applyFill="1" applyBorder="1" applyAlignment="1" applyProtection="1">
      <alignment horizontal="center" vertical="center" wrapText="1"/>
    </xf>
    <xf numFmtId="0" fontId="18" fillId="3" borderId="37" xfId="29" applyFont="1" applyFill="1" applyBorder="1" applyAlignment="1" applyProtection="1">
      <alignment horizontal="center" vertical="center"/>
    </xf>
    <xf numFmtId="0" fontId="18" fillId="3" borderId="16" xfId="29" applyFont="1" applyFill="1" applyBorder="1" applyProtection="1">
      <alignment vertical="center"/>
    </xf>
    <xf numFmtId="0" fontId="18" fillId="3" borderId="14" xfId="29" applyFont="1" applyFill="1" applyBorder="1" applyAlignment="1" applyProtection="1">
      <alignment horizontal="left" vertical="center"/>
    </xf>
    <xf numFmtId="0" fontId="18" fillId="3" borderId="14" xfId="29" applyFont="1" applyFill="1" applyBorder="1" applyProtection="1">
      <alignment vertical="center"/>
    </xf>
    <xf numFmtId="0" fontId="18" fillId="3" borderId="15" xfId="29" applyFont="1" applyFill="1" applyBorder="1" applyProtection="1">
      <alignment vertical="center"/>
    </xf>
    <xf numFmtId="0" fontId="18" fillId="3" borderId="16" xfId="29" applyFont="1" applyFill="1" applyBorder="1" applyAlignment="1" applyProtection="1">
      <alignment vertical="center"/>
    </xf>
    <xf numFmtId="0" fontId="18" fillId="3" borderId="14" xfId="29" applyFont="1" applyFill="1" applyBorder="1" applyAlignment="1" applyProtection="1">
      <alignment vertical="center"/>
    </xf>
    <xf numFmtId="0" fontId="18" fillId="3" borderId="14" xfId="29" applyFont="1" applyFill="1" applyBorder="1" applyAlignment="1" applyProtection="1">
      <alignment vertical="center" shrinkToFit="1"/>
    </xf>
    <xf numFmtId="0" fontId="18" fillId="3" borderId="15" xfId="29" applyFont="1" applyFill="1" applyBorder="1" applyAlignment="1" applyProtection="1">
      <alignment vertical="center"/>
    </xf>
    <xf numFmtId="0" fontId="18" fillId="3" borderId="16" xfId="29" applyFont="1" applyFill="1" applyBorder="1" applyAlignment="1" applyProtection="1">
      <alignment horizontal="right" vertical="center"/>
    </xf>
    <xf numFmtId="0" fontId="18" fillId="3" borderId="14" xfId="29" applyFont="1" applyFill="1" applyBorder="1" applyAlignment="1" applyProtection="1">
      <alignment horizontal="right" vertical="center"/>
    </xf>
    <xf numFmtId="0" fontId="18" fillId="3" borderId="15" xfId="29" applyFont="1" applyFill="1" applyBorder="1" applyAlignment="1" applyProtection="1">
      <alignment horizontal="right" vertical="center"/>
    </xf>
    <xf numFmtId="0" fontId="18" fillId="3" borderId="16" xfId="29" applyFont="1" applyFill="1" applyBorder="1" applyAlignment="1" applyProtection="1">
      <alignment horizontal="center" vertical="center"/>
    </xf>
    <xf numFmtId="0" fontId="18" fillId="3" borderId="17" xfId="29" applyFont="1" applyFill="1" applyBorder="1" applyAlignment="1" applyProtection="1">
      <alignment horizontal="center" vertical="center"/>
    </xf>
    <xf numFmtId="0" fontId="18" fillId="3" borderId="32" xfId="29"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9"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9" applyFont="1" applyFill="1" applyBorder="1" applyAlignment="1" applyProtection="1">
      <alignment horizontal="center" vertical="center" wrapText="1"/>
      <protection locked="0"/>
    </xf>
    <xf numFmtId="0" fontId="18" fillId="4" borderId="76" xfId="29"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9" applyFont="1" applyFill="1" applyBorder="1" applyAlignment="1" applyProtection="1">
      <alignment horizontal="center" vertical="center" wrapText="1" shrinkToFit="1"/>
      <protection locked="0"/>
    </xf>
    <xf numFmtId="0" fontId="18" fillId="4" borderId="76" xfId="29"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9" applyFont="1" applyFill="1" applyBorder="1" applyAlignment="1" applyProtection="1">
      <alignment horizontal="center" vertical="center" wrapText="1" shrinkToFit="1"/>
      <protection locked="0"/>
    </xf>
    <xf numFmtId="0" fontId="18" fillId="4" borderId="93" xfId="29"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9" applyFont="1" applyFill="1" applyBorder="1" applyAlignment="1" applyProtection="1">
      <alignment horizontal="center" vertical="center" shrinkToFit="1"/>
      <protection locked="0"/>
    </xf>
    <xf numFmtId="0" fontId="18" fillId="4" borderId="82" xfId="29" applyFont="1" applyFill="1" applyBorder="1" applyAlignment="1" applyProtection="1">
      <alignment horizontal="center" vertical="center" shrinkToFit="1"/>
      <protection locked="0"/>
    </xf>
    <xf numFmtId="0" fontId="18" fillId="4" borderId="53" xfId="29" applyFont="1" applyFill="1" applyBorder="1" applyAlignment="1" applyProtection="1">
      <alignment horizontal="center" vertical="center" wrapText="1"/>
      <protection locked="0"/>
    </xf>
    <xf numFmtId="0" fontId="18" fillId="4" borderId="121" xfId="29"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9" applyFont="1" applyFill="1" applyBorder="1" applyAlignment="1" applyProtection="1">
      <alignment horizontal="center" vertical="center" shrinkToFit="1"/>
      <protection locked="0"/>
    </xf>
    <xf numFmtId="0" fontId="18" fillId="4" borderId="121" xfId="29"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9" applyFont="1" applyFill="1" applyBorder="1" applyAlignment="1" applyProtection="1">
      <alignment horizontal="center" vertical="center" shrinkToFit="1"/>
      <protection locked="0"/>
    </xf>
    <xf numFmtId="0" fontId="18" fillId="4" borderId="89" xfId="29"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9"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9"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9" applyFont="1" applyFill="1" applyBorder="1" applyAlignment="1" applyProtection="1">
      <alignment horizontal="center" vertical="center"/>
    </xf>
    <xf numFmtId="0" fontId="18" fillId="3" borderId="51" xfId="29"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9" applyFont="1" applyFill="1" applyBorder="1" applyAlignment="1" applyProtection="1">
      <alignment horizontal="center" vertical="top"/>
    </xf>
    <xf numFmtId="0" fontId="18" fillId="3" borderId="8" xfId="29" applyFont="1" applyFill="1" applyBorder="1" applyAlignment="1" applyProtection="1">
      <alignment horizontal="center" vertical="top"/>
    </xf>
    <xf numFmtId="0" fontId="18" fillId="3" borderId="56" xfId="29" applyFont="1" applyFill="1" applyBorder="1" applyAlignment="1" applyProtection="1">
      <alignment horizontal="center" vertical="top"/>
    </xf>
    <xf numFmtId="0" fontId="18" fillId="3" borderId="12" xfId="29" applyFont="1" applyFill="1" applyBorder="1" applyAlignment="1" applyProtection="1">
      <alignment horizontal="center" vertical="top" wrapText="1"/>
    </xf>
    <xf numFmtId="0" fontId="18" fillId="3" borderId="8" xfId="29" applyFont="1" applyFill="1" applyBorder="1" applyAlignment="1" applyProtection="1">
      <alignment horizontal="center" vertical="top" wrapText="1"/>
    </xf>
    <xf numFmtId="0" fontId="18" fillId="3" borderId="56" xfId="29" applyFont="1" applyFill="1" applyBorder="1" applyAlignment="1" applyProtection="1">
      <alignment horizontal="center" vertical="top" wrapText="1"/>
    </xf>
    <xf numFmtId="0" fontId="18" fillId="3" borderId="61" xfId="29" applyFont="1" applyFill="1" applyBorder="1" applyAlignment="1" applyProtection="1">
      <alignment horizontal="left" vertical="center" wrapText="1"/>
    </xf>
    <xf numFmtId="0" fontId="18" fillId="3" borderId="12" xfId="29" applyFont="1" applyFill="1" applyBorder="1" applyAlignment="1" applyProtection="1">
      <alignment vertical="center"/>
    </xf>
    <xf numFmtId="0" fontId="18" fillId="3" borderId="0" xfId="29" applyFont="1" applyFill="1" applyAlignment="1" applyProtection="1">
      <alignment vertical="center"/>
    </xf>
    <xf numFmtId="0" fontId="16" fillId="3" borderId="8" xfId="29" applyFont="1" applyFill="1" applyBorder="1" applyAlignment="1" applyProtection="1">
      <alignment vertical="center"/>
    </xf>
    <xf numFmtId="0" fontId="16" fillId="3" borderId="0" xfId="29" applyFont="1" applyFill="1" applyAlignment="1" applyProtection="1">
      <alignment vertical="center"/>
    </xf>
    <xf numFmtId="0" fontId="16" fillId="3" borderId="0" xfId="29" applyFont="1" applyFill="1" applyBorder="1" applyAlignment="1" applyProtection="1">
      <alignment vertical="center"/>
    </xf>
    <xf numFmtId="0" fontId="18" fillId="3" borderId="23" xfId="29" applyFont="1" applyFill="1" applyBorder="1" applyAlignment="1" applyProtection="1">
      <alignment horizontal="center" vertical="top"/>
    </xf>
    <xf numFmtId="0" fontId="18" fillId="3" borderId="0" xfId="29" applyFont="1" applyFill="1" applyBorder="1" applyAlignment="1" applyProtection="1">
      <alignment horizontal="center" vertical="top"/>
    </xf>
    <xf numFmtId="0" fontId="18" fillId="3" borderId="34" xfId="29" applyFont="1" applyFill="1" applyBorder="1" applyAlignment="1" applyProtection="1">
      <alignment horizontal="center" vertical="top"/>
    </xf>
    <xf numFmtId="0" fontId="18" fillId="3" borderId="23" xfId="29" applyFont="1" applyFill="1" applyBorder="1" applyAlignment="1" applyProtection="1">
      <alignment horizontal="center" vertical="top" wrapText="1"/>
    </xf>
    <xf numFmtId="0" fontId="18" fillId="3" borderId="0" xfId="29" applyFont="1" applyFill="1" applyBorder="1" applyAlignment="1" applyProtection="1">
      <alignment horizontal="center" vertical="top" wrapText="1"/>
    </xf>
    <xf numFmtId="0" fontId="18" fillId="3" borderId="34" xfId="29" applyFont="1" applyFill="1" applyBorder="1" applyAlignment="1" applyProtection="1">
      <alignment horizontal="center" vertical="top" wrapText="1"/>
    </xf>
    <xf numFmtId="0" fontId="18" fillId="3" borderId="36" xfId="29" applyFont="1" applyFill="1" applyBorder="1" applyAlignment="1" applyProtection="1">
      <alignment horizontal="left" vertical="center"/>
    </xf>
    <xf numFmtId="0" fontId="18" fillId="3" borderId="11" xfId="29" applyFont="1" applyFill="1" applyBorder="1" applyAlignment="1" applyProtection="1">
      <alignment horizontal="center" vertical="center"/>
    </xf>
    <xf numFmtId="0" fontId="18" fillId="3" borderId="8" xfId="29" applyFont="1" applyFill="1" applyBorder="1" applyProtection="1">
      <alignment vertical="center"/>
    </xf>
    <xf numFmtId="0" fontId="18" fillId="3" borderId="9" xfId="29" applyFont="1" applyFill="1" applyBorder="1" applyProtection="1">
      <alignment vertical="center"/>
    </xf>
    <xf numFmtId="0" fontId="16" fillId="3" borderId="0" xfId="29"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9" applyFont="1" applyFill="1" applyBorder="1" applyAlignment="1" applyProtection="1">
      <alignment horizontal="center" vertical="top"/>
    </xf>
    <xf numFmtId="0" fontId="18" fillId="3" borderId="14" xfId="29" applyFont="1" applyFill="1" applyBorder="1" applyAlignment="1" applyProtection="1">
      <alignment horizontal="center" vertical="top"/>
    </xf>
    <xf numFmtId="0" fontId="18" fillId="3" borderId="16" xfId="29" applyFont="1" applyFill="1" applyBorder="1" applyAlignment="1" applyProtection="1">
      <alignment horizontal="center" vertical="top" wrapText="1"/>
    </xf>
    <xf numFmtId="0" fontId="18" fillId="3" borderId="14" xfId="29" applyFont="1" applyFill="1" applyBorder="1" applyAlignment="1" applyProtection="1">
      <alignment horizontal="center" vertical="top" wrapText="1"/>
    </xf>
    <xf numFmtId="0" fontId="18" fillId="3" borderId="22" xfId="29" applyFont="1" applyFill="1" applyBorder="1" applyAlignment="1" applyProtection="1">
      <alignment horizontal="center" vertical="center"/>
    </xf>
    <xf numFmtId="0" fontId="18" fillId="3" borderId="20" xfId="29" applyFont="1" applyFill="1" applyBorder="1" applyProtection="1">
      <alignment vertical="center"/>
    </xf>
    <xf numFmtId="0" fontId="18" fillId="0" borderId="22" xfId="29"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9" applyNumberFormat="1" applyFont="1" applyBorder="1" applyAlignment="1" applyProtection="1">
      <alignment horizontal="right" vertical="center" shrinkToFit="1"/>
      <protection locked="0"/>
    </xf>
    <xf numFmtId="185" fontId="18" fillId="0" borderId="101" xfId="29"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9" applyNumberFormat="1" applyFont="1" applyFill="1" applyBorder="1" applyAlignment="1" applyProtection="1">
      <alignment horizontal="right" vertical="center" shrinkToFit="1"/>
      <protection locked="0"/>
    </xf>
    <xf numFmtId="0" fontId="18" fillId="3" borderId="102" xfId="29" applyNumberFormat="1" applyFont="1" applyFill="1" applyBorder="1" applyAlignment="1" applyProtection="1">
      <alignment horizontal="left" vertical="center" shrinkToFit="1"/>
      <protection locked="0"/>
    </xf>
    <xf numFmtId="184" fontId="18" fillId="3" borderId="0" xfId="29" applyNumberFormat="1" applyFont="1" applyFill="1" applyBorder="1" applyAlignment="1" applyProtection="1">
      <alignment horizontal="left" vertical="center" shrinkToFit="1"/>
    </xf>
    <xf numFmtId="0" fontId="18" fillId="3" borderId="30" xfId="29" applyFont="1" applyFill="1" applyBorder="1" applyProtection="1">
      <alignment vertical="center"/>
    </xf>
    <xf numFmtId="0" fontId="18" fillId="3" borderId="42" xfId="29" applyFont="1" applyFill="1" applyBorder="1" applyProtection="1">
      <alignment vertical="center"/>
    </xf>
    <xf numFmtId="0" fontId="18" fillId="3" borderId="31" xfId="29" applyFont="1" applyFill="1" applyBorder="1" applyProtection="1">
      <alignment vertical="center"/>
    </xf>
    <xf numFmtId="0" fontId="18" fillId="3" borderId="35" xfId="29"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9"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9" applyNumberFormat="1" applyFont="1" applyFill="1" applyBorder="1" applyAlignment="1" applyProtection="1">
      <alignment horizontal="left" vertical="center" shrinkToFit="1"/>
      <protection locked="0"/>
    </xf>
    <xf numFmtId="0" fontId="16" fillId="3" borderId="0" xfId="29" applyFont="1" applyFill="1" applyBorder="1" applyProtection="1">
      <alignment vertical="center"/>
    </xf>
    <xf numFmtId="0" fontId="18" fillId="0" borderId="104" xfId="29" applyFont="1" applyBorder="1" applyAlignment="1" applyProtection="1">
      <alignment horizontal="left" vertical="center" shrinkToFit="1"/>
      <protection locked="0"/>
    </xf>
    <xf numFmtId="0" fontId="18" fillId="3" borderId="41" xfId="29" applyFont="1" applyFill="1" applyBorder="1" applyAlignment="1" applyProtection="1">
      <alignment horizontal="center" vertical="center"/>
    </xf>
    <xf numFmtId="0" fontId="18" fillId="3" borderId="17" xfId="29" applyFont="1" applyFill="1" applyBorder="1" applyProtection="1">
      <alignment vertical="center"/>
    </xf>
    <xf numFmtId="0" fontId="18" fillId="3" borderId="39" xfId="29"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9" applyFont="1" applyBorder="1" applyAlignment="1" applyProtection="1">
      <alignment horizontal="left" vertical="center" shrinkToFit="1"/>
      <protection locked="0"/>
    </xf>
    <xf numFmtId="0" fontId="18" fillId="0" borderId="11" xfId="29"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9" applyFont="1" applyFill="1" applyBorder="1" applyAlignment="1" applyProtection="1">
      <alignment horizontal="center" vertical="center"/>
    </xf>
    <xf numFmtId="0" fontId="19" fillId="3" borderId="37" xfId="29" applyFont="1" applyFill="1" applyBorder="1" applyAlignment="1" applyProtection="1">
      <alignment horizontal="center" vertical="center"/>
    </xf>
    <xf numFmtId="0" fontId="18" fillId="3" borderId="38" xfId="29" applyFont="1" applyFill="1" applyBorder="1" applyAlignment="1" applyProtection="1">
      <alignment horizontal="left" vertical="center"/>
    </xf>
    <xf numFmtId="0" fontId="18" fillId="3" borderId="19" xfId="29"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9"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9" applyFont="1" applyFill="1" applyBorder="1" applyAlignment="1" applyProtection="1">
      <alignment horizontal="left" vertical="center" shrinkToFit="1"/>
      <protection locked="0"/>
    </xf>
    <xf numFmtId="0" fontId="18" fillId="3" borderId="87" xfId="29"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9"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9" applyFont="1" applyFill="1" applyBorder="1" applyAlignment="1" applyProtection="1">
      <alignment horizontal="center" vertical="center"/>
    </xf>
    <xf numFmtId="0" fontId="18" fillId="3" borderId="74" xfId="29"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9"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9" applyNumberFormat="1" applyFont="1" applyFill="1" applyBorder="1" applyAlignment="1" applyProtection="1">
      <alignment horizontal="right" vertical="center" shrinkToFit="1"/>
      <protection locked="0"/>
    </xf>
    <xf numFmtId="184" fontId="18" fillId="5" borderId="160" xfId="29"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9" applyNumberFormat="1" applyFont="1" applyFill="1" applyBorder="1" applyAlignment="1" applyProtection="1">
      <alignment horizontal="right" vertical="center" shrinkToFit="1"/>
      <protection locked="0"/>
    </xf>
    <xf numFmtId="184" fontId="18" fillId="5" borderId="161" xfId="29"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9" applyFont="1" applyFill="1" applyBorder="1" applyAlignment="1" applyProtection="1">
      <alignment vertical="center"/>
    </xf>
    <xf numFmtId="0" fontId="18" fillId="3" borderId="30" xfId="29" applyFont="1" applyFill="1" applyBorder="1" applyAlignment="1" applyProtection="1">
      <alignment horizontal="center" vertical="center" textRotation="255" wrapText="1"/>
    </xf>
    <xf numFmtId="0" fontId="18" fillId="3" borderId="42" xfId="29" applyFont="1" applyFill="1" applyBorder="1" applyAlignment="1" applyProtection="1">
      <alignment horizontal="center" vertical="center" textRotation="255" wrapText="1"/>
    </xf>
    <xf numFmtId="0" fontId="18" fillId="3" borderId="31" xfId="29" applyFont="1" applyFill="1" applyBorder="1" applyAlignment="1" applyProtection="1">
      <alignment horizontal="center" vertical="center" textRotation="255" wrapText="1"/>
    </xf>
    <xf numFmtId="0" fontId="18" fillId="3" borderId="30" xfId="29" applyFont="1" applyFill="1" applyBorder="1" applyAlignment="1" applyProtection="1">
      <alignment horizontal="center" vertical="center" wrapText="1"/>
    </xf>
    <xf numFmtId="0" fontId="18" fillId="3" borderId="42" xfId="29" applyFont="1" applyFill="1" applyBorder="1" applyAlignment="1" applyProtection="1">
      <alignment horizontal="center" vertical="center" wrapText="1"/>
    </xf>
    <xf numFmtId="0" fontId="18" fillId="3" borderId="34" xfId="29" applyFont="1" applyFill="1" applyBorder="1" applyAlignment="1" applyProtection="1">
      <alignment horizontal="center" vertical="center" wrapText="1"/>
    </xf>
    <xf numFmtId="0" fontId="18" fillId="3" borderId="23" xfId="29" applyFont="1" applyFill="1" applyBorder="1" applyAlignment="1" applyProtection="1">
      <alignment horizontal="center" vertical="center" wrapText="1"/>
    </xf>
    <xf numFmtId="0" fontId="18" fillId="3" borderId="0" xfId="29" applyFont="1" applyFill="1" applyBorder="1" applyAlignment="1" applyProtection="1">
      <alignment horizontal="center" vertical="center" wrapText="1"/>
    </xf>
    <xf numFmtId="0" fontId="18" fillId="3" borderId="20" xfId="29"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9" applyNumberFormat="1" applyFont="1" applyFill="1" applyBorder="1" applyAlignment="1" applyProtection="1">
      <alignment horizontal="right" vertical="center" shrinkToFit="1"/>
      <protection locked="0"/>
    </xf>
    <xf numFmtId="184" fontId="18" fillId="5" borderId="164" xfId="29" applyNumberFormat="1" applyFont="1" applyFill="1" applyBorder="1" applyAlignment="1" applyProtection="1">
      <alignment horizontal="right" vertical="center" shrinkToFit="1"/>
      <protection locked="0"/>
    </xf>
    <xf numFmtId="0" fontId="18" fillId="3" borderId="16" xfId="29" applyFont="1" applyFill="1" applyBorder="1" applyAlignment="1" applyProtection="1">
      <alignment horizontal="center" vertical="center" wrapText="1"/>
    </xf>
    <xf numFmtId="0" fontId="18" fillId="3" borderId="14" xfId="29" applyFont="1" applyFill="1" applyBorder="1" applyAlignment="1" applyProtection="1">
      <alignment horizontal="center" vertical="center" wrapText="1"/>
    </xf>
    <xf numFmtId="0" fontId="18" fillId="3" borderId="15" xfId="29" applyFont="1" applyFill="1" applyBorder="1" applyAlignment="1" applyProtection="1">
      <alignment horizontal="center" vertical="center" wrapText="1"/>
    </xf>
    <xf numFmtId="0" fontId="18" fillId="3" borderId="17" xfId="29"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9"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9" applyNumberFormat="1" applyFont="1" applyFill="1" applyBorder="1" applyAlignment="1" applyProtection="1">
      <alignment horizontal="right" vertical="center" shrinkToFit="1"/>
      <protection locked="0"/>
    </xf>
    <xf numFmtId="184" fontId="18" fillId="5" borderId="38" xfId="29"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9" applyFont="1" applyFill="1" applyBorder="1" applyAlignment="1" applyProtection="1">
      <alignment horizontal="center" vertical="center" wrapText="1"/>
      <protection locked="0"/>
    </xf>
    <xf numFmtId="0" fontId="1" fillId="4" borderId="93" xfId="29"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9" applyFont="1" applyFill="1" applyBorder="1" applyAlignment="1" applyProtection="1">
      <alignment horizontal="center" vertical="center" wrapText="1"/>
      <protection locked="0"/>
    </xf>
    <xf numFmtId="0" fontId="1" fillId="4" borderId="82" xfId="29"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9" applyFont="1" applyFill="1" applyBorder="1" applyAlignment="1" applyProtection="1">
      <alignment horizontal="center" vertical="center"/>
    </xf>
    <xf numFmtId="0" fontId="21" fillId="3" borderId="18" xfId="29" applyFont="1" applyFill="1" applyBorder="1" applyAlignment="1" applyProtection="1">
      <alignment horizontal="center" vertical="center"/>
    </xf>
    <xf numFmtId="0" fontId="1" fillId="4" borderId="13" xfId="29" applyFont="1" applyFill="1" applyBorder="1" applyAlignment="1" applyProtection="1">
      <alignment horizontal="center" vertical="center" wrapText="1"/>
      <protection locked="0"/>
    </xf>
    <xf numFmtId="0" fontId="1" fillId="4" borderId="89" xfId="29" applyFont="1" applyFill="1" applyBorder="1" applyAlignment="1" applyProtection="1">
      <alignment horizontal="center" vertical="center" wrapText="1"/>
      <protection locked="0"/>
    </xf>
    <xf numFmtId="0" fontId="21" fillId="3" borderId="64" xfId="29" applyFont="1" applyFill="1" applyBorder="1" applyAlignment="1" applyProtection="1">
      <alignment horizontal="center" vertical="center"/>
    </xf>
    <xf numFmtId="0" fontId="3" fillId="3" borderId="0" xfId="29" applyFont="1" applyFill="1" applyBorder="1" applyAlignment="1" applyProtection="1">
      <alignment vertical="center"/>
    </xf>
    <xf numFmtId="0" fontId="3" fillId="3" borderId="20" xfId="29"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9" applyNumberFormat="1" applyFont="1" applyFill="1" applyBorder="1" applyAlignment="1" applyProtection="1">
      <alignment horizontal="left" vertical="center" shrinkToFit="1"/>
      <protection locked="0"/>
    </xf>
    <xf numFmtId="0" fontId="18" fillId="5" borderId="52" xfId="29"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178" fontId="15" fillId="0" borderId="0"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 xfId="28"/>
    <cellStyle name="標準 6_APAHO402200_O-JJ1016-001-3_財政状況資料集(決算状況カード(各会計・関係団体))(Rev2)2"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externalLink" Target="externalLinks/externalLink1.xml" Id="rId12" /><Relationship Type="http://schemas.openxmlformats.org/officeDocument/2006/relationships/externalLink" Target="externalLinks/externalLink2.xml" Id="rId13" /><Relationship Type="http://schemas.openxmlformats.org/officeDocument/2006/relationships/theme" Target="theme/theme1.xml" Id="rId14" /><Relationship Type="http://schemas.openxmlformats.org/officeDocument/2006/relationships/sharedStrings" Target="sharedStrings.xml" Id="rId15" /><Relationship Type="http://schemas.openxmlformats.org/officeDocument/2006/relationships/styles" Target="styles.xml" Id="rId16"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(データシート!$F$3,データシート!$F$5,データシート!$F$7,データシート!$F$9,データシート!$F$11)</c:f>
              <c:numCache>
                <c:formatCode>#,##0;"△ "#,##0</c:formatCode>
                <c:ptCount val="5"/>
                <c:pt idx="0">
                  <c:v>325581</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(データシート!$D$3,データシート!$D$5,データシート!$D$7,データシート!$D$9,データシート!$D$11)</c:f>
              <c:numCache>
                <c:formatCode>#,##0;"△ "#,##0</c:formatCode>
                <c:ptCount val="5"/>
                <c:pt idx="0">
                  <c:v>634321</c:v>
                </c:pt>
                <c:pt idx="1">
                  <c:v>156357</c:v>
                </c:pt>
                <c:pt idx="2">
                  <c:v>377522</c:v>
                </c:pt>
                <c:pt idx="3">
                  <c:v>268898</c:v>
                </c:pt>
                <c:pt idx="4">
                  <c:v>463820</c:v>
                </c:pt>
              </c:numCache>
            </c:numRef>
          </c:val>
          <c:smooth val="0"/>
        </c:ser>
        <c:dLbls>
          <c:txPr>
            <a:bodyPr rot="0" horzOverflow="overflow" tIns="45720" rIns="9144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tIns="45720" rIns="91440"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4665069757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tIns="45720" rIns="91440"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portrait"/>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6.26</c:v>
                </c:pt>
                <c:pt idx="2">
                  <c:v>10.28</c:v>
                </c:pt>
                <c:pt idx="3">
                  <c:v>9.49</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28.92</c:v>
                </c:pt>
                <c:pt idx="1">
                  <c:v>37.07</c:v>
                </c:pt>
                <c:pt idx="2">
                  <c:v>39.72</c:v>
                </c:pt>
                <c:pt idx="3">
                  <c:v>51.55</c:v>
                </c:pt>
                <c:pt idx="4">
                  <c:v>54.68</c:v>
                </c:pt>
              </c:numCache>
            </c:numRef>
          </c:val>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-1.62</c:v>
                </c:pt>
                <c:pt idx="1">
                  <c:v>18.41</c:v>
                </c:pt>
                <c:pt idx="2">
                  <c:v>6.85</c:v>
                </c:pt>
                <c:pt idx="3">
                  <c:v>17.399999999999999</c:v>
                </c:pt>
                <c:pt idx="4">
                  <c:v>-9.9499999999999993</c:v>
                </c:pt>
              </c:numCache>
            </c:numRef>
          </c:val>
          <c:smooth val="0"/>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tIns="45720" rIns="91440"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0.13</c:v>
                </c:pt>
                <c:pt idx="4">
                  <c:v>#N/A</c:v>
                </c:pt>
                <c:pt idx="5">
                  <c:v>7.0000000000000007e-002</c:v>
                </c:pt>
                <c:pt idx="6">
                  <c:v>#N/A</c:v>
                </c:pt>
                <c:pt idx="7">
                  <c:v>1.0900000000000001</c:v>
                </c:pt>
                <c:pt idx="8">
                  <c:v>#N/A</c:v>
                </c:pt>
                <c:pt idx="9">
                  <c:v>0.36</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0.61</c:v>
                </c:pt>
                <c:pt idx="4">
                  <c:v>#N/A</c:v>
                </c:pt>
                <c:pt idx="5">
                  <c:v>0.55000000000000004</c:v>
                </c:pt>
                <c:pt idx="6">
                  <c:v>#N/A</c:v>
                </c:pt>
                <c:pt idx="7">
                  <c:v>0.7</c:v>
                </c:pt>
                <c:pt idx="8">
                  <c:v>#N/A</c:v>
                </c:pt>
                <c:pt idx="9">
                  <c:v>0.83</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1.45</c:v>
                </c:pt>
                <c:pt idx="2">
                  <c:v>#N/A</c:v>
                </c:pt>
                <c:pt idx="3">
                  <c:v>1.48</c:v>
                </c:pt>
                <c:pt idx="4">
                  <c:v>#N/A</c:v>
                </c:pt>
                <c:pt idx="5">
                  <c:v>1.39</c:v>
                </c:pt>
                <c:pt idx="6">
                  <c:v>#N/A</c:v>
                </c:pt>
                <c:pt idx="7">
                  <c:v>0.96</c:v>
                </c:pt>
                <c:pt idx="8">
                  <c:v>#N/A</c:v>
                </c:pt>
                <c:pt idx="9">
                  <c:v>2.3199999999999998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2.97</c:v>
                </c:pt>
                <c:pt idx="1">
                  <c:v>#N/A</c:v>
                </c:pt>
                <c:pt idx="2">
                  <c:v>#N/A</c:v>
                </c:pt>
                <c:pt idx="3">
                  <c:v>6.26</c:v>
                </c:pt>
                <c:pt idx="4">
                  <c:v>#N/A</c:v>
                </c:pt>
                <c:pt idx="5">
                  <c:v>10.28</c:v>
                </c:pt>
                <c:pt idx="6">
                  <c:v>#N/A</c:v>
                </c:pt>
                <c:pt idx="7">
                  <c:v>9.49</c:v>
                </c:pt>
                <c:pt idx="8">
                  <c:v>#N/A</c:v>
                </c:pt>
                <c:pt idx="9">
                  <c:v>5.94</c:v>
                </c:pt>
              </c:numCache>
            </c:numRef>
          </c:val>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317</c:v>
                </c:pt>
                <c:pt idx="5">
                  <c:v>315</c:v>
                </c:pt>
                <c:pt idx="8">
                  <c:v>300</c:v>
                </c:pt>
                <c:pt idx="11">
                  <c:v>293</c:v>
                </c:pt>
                <c:pt idx="14">
                  <c:v>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5</c:v>
                </c:pt>
                <c:pt idx="6">
                  <c:v>4</c:v>
                </c:pt>
                <c:pt idx="9">
                  <c:v>3</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59</c:v>
                </c:pt>
                <c:pt idx="6">
                  <c:v>56</c:v>
                </c:pt>
                <c:pt idx="9">
                  <c:v>54</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376</c:v>
                </c:pt>
                <c:pt idx="3">
                  <c:v>340</c:v>
                </c:pt>
                <c:pt idx="6">
                  <c:v>327</c:v>
                </c:pt>
                <c:pt idx="9">
                  <c:v>280</c:v>
                </c:pt>
                <c:pt idx="12">
                  <c:v>290</c:v>
                </c:pt>
              </c:numCache>
            </c:numRef>
          </c:val>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c:v>
                </c:pt>
                <c:pt idx="2">
                  <c:v>#N/A</c:v>
                </c:pt>
                <c:pt idx="3">
                  <c:v>#N/A</c:v>
                </c:pt>
                <c:pt idx="4">
                  <c:v>89</c:v>
                </c:pt>
                <c:pt idx="5">
                  <c:v>#N/A</c:v>
                </c:pt>
                <c:pt idx="6">
                  <c:v>#N/A</c:v>
                </c:pt>
                <c:pt idx="7">
                  <c:v>87</c:v>
                </c:pt>
                <c:pt idx="8">
                  <c:v>#N/A</c:v>
                </c:pt>
                <c:pt idx="9">
                  <c:v>#N/A</c:v>
                </c:pt>
                <c:pt idx="10">
                  <c:v>44</c:v>
                </c:pt>
                <c:pt idx="11">
                  <c:v>#N/A</c:v>
                </c:pt>
                <c:pt idx="12">
                  <c:v>#N/A</c:v>
                </c:pt>
                <c:pt idx="13">
                  <c:v>50</c:v>
                </c:pt>
                <c:pt idx="14">
                  <c:v>#N/A</c:v>
                </c:pt>
              </c:numCache>
            </c:numRef>
          </c:val>
          <c:smooth val="0"/>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2817</c:v>
                </c:pt>
                <c:pt idx="5">
                  <c:v>2864</c:v>
                </c:pt>
                <c:pt idx="8">
                  <c:v>3062</c:v>
                </c:pt>
                <c:pt idx="11">
                  <c:v>3032</c:v>
                </c:pt>
                <c:pt idx="14">
                  <c:v>3089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1207</c:v>
                </c:pt>
                <c:pt idx="5">
                  <c:v>1507</c:v>
                </c:pt>
                <c:pt idx="8">
                  <c:v>2469</c:v>
                </c:pt>
                <c:pt idx="11">
                  <c:v>2709</c:v>
                </c:pt>
                <c:pt idx="14">
                  <c:v>2610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16</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1055</c:v>
                </c:pt>
                <c:pt idx="3">
                  <c:v>866</c:v>
                </c:pt>
                <c:pt idx="6">
                  <c:v>769</c:v>
                </c:pt>
                <c:pt idx="9">
                  <c:v>688</c:v>
                </c:pt>
                <c:pt idx="12">
                  <c:v>566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c:v>
                </c:pt>
                <c:pt idx="3">
                  <c:v>6</c:v>
                </c:pt>
                <c:pt idx="6">
                  <c:v>5</c:v>
                </c:pt>
                <c:pt idx="9">
                  <c:v>6</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841</c:v>
                </c:pt>
                <c:pt idx="3">
                  <c:v>817</c:v>
                </c:pt>
                <c:pt idx="6">
                  <c:v>536</c:v>
                </c:pt>
                <c:pt idx="9">
                  <c:v>682</c:v>
                </c:pt>
                <c:pt idx="12">
                  <c:v>715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300</c:v>
                </c:pt>
                <c:pt idx="12">
                  <c:v>240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2454</c:v>
                </c:pt>
                <c:pt idx="3">
                  <c:v>2380</c:v>
                </c:pt>
                <c:pt idx="6">
                  <c:v>2708</c:v>
                </c:pt>
                <c:pt idx="9">
                  <c:v>2467</c:v>
                </c:pt>
                <c:pt idx="12">
                  <c:v>2681</c:v>
                </c:pt>
              </c:numCache>
            </c:numRef>
          </c:val>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tIns="45720" rIns="9144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tIns="45720" rIns="91440"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tIns="45720" rIns="91440"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2,292
2,288
293.92
4,000,308
3,856,074
60,372
1,960,517
2,681,441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76200</xdr:colOff>
      <xdr:row>19</xdr:row>
      <xdr:rowOff>107950</xdr:rowOff>
    </xdr:from>
    <xdr:to xmlns:xdr="http://schemas.openxmlformats.org/drawingml/2006/spreadsheetDrawing">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76200</xdr:colOff>
      <xdr:row>21</xdr:row>
      <xdr:rowOff>19050</xdr:rowOff>
    </xdr:from>
    <xdr:to xmlns:xdr="http://schemas.openxmlformats.org/drawingml/2006/spreadsheetDrawing">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mlns:xdr="http://schemas.openxmlformats.org/drawingml/2006/spreadsheetDrawing">
      <xdr:col>1</xdr:col>
      <xdr:colOff>76200</xdr:colOff>
      <xdr:row>22</xdr:row>
      <xdr:rowOff>101600</xdr:rowOff>
    </xdr:from>
    <xdr:to xmlns:xdr="http://schemas.openxmlformats.org/drawingml/2006/spreadsheetDrawing">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twoCellAnchor>
  <xdr:twoCellAnchor editAs="oneCell">
    <xdr:from xmlns:xdr="http://schemas.openxmlformats.org/drawingml/2006/spreadsheetDrawing">
      <xdr:col>1</xdr:col>
      <xdr:colOff>76200</xdr:colOff>
      <xdr:row>24</xdr:row>
      <xdr:rowOff>12700</xdr:rowOff>
    </xdr:from>
    <xdr:to xmlns:xdr="http://schemas.openxmlformats.org/drawingml/2006/spreadsheetDrawing">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mlns:xdr="http://schemas.openxmlformats.org/drawingml/2006/spreadsheetDrawing">
      <xdr:col>1</xdr:col>
      <xdr:colOff>76200</xdr:colOff>
      <xdr:row>25</xdr:row>
      <xdr:rowOff>95250</xdr:rowOff>
    </xdr:from>
    <xdr:to xmlns:xdr="http://schemas.openxmlformats.org/drawingml/2006/spreadsheetDrawing">
      <xdr:col>1</xdr:col>
      <xdr:colOff>260985</xdr:colOff>
      <xdr:row>27</xdr:row>
      <xdr:rowOff>11430</xdr:rowOff>
    </xdr:to>
    <xdr:sp macro="" textlink="">
      <xdr:nvSpPr>
        <xdr:cNvPr id="6176"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6177"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twoCellAnchor editAs="oneCell">
    <xdr:from xmlns:xdr="http://schemas.openxmlformats.org/drawingml/2006/spreadsheetDrawing">
      <xdr:col>2</xdr:col>
      <xdr:colOff>405130</xdr:colOff>
      <xdr:row>31</xdr:row>
      <xdr:rowOff>63500</xdr:rowOff>
    </xdr:from>
    <xdr:to xmlns:xdr="http://schemas.openxmlformats.org/drawingml/2006/spreadsheetDrawing">
      <xdr:col>4</xdr:col>
      <xdr:colOff>305435</xdr:colOff>
      <xdr:row>33</xdr:row>
      <xdr:rowOff>29210</xdr:rowOff>
    </xdr:to>
    <xdr:sp macro="" textlink="">
      <xdr:nvSpPr>
        <xdr:cNvPr id="6178"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twoCellAnchor>
  <xdr:twoCellAnchor editAs="oneCell">
    <xdr:from xmlns:xdr="http://schemas.openxmlformats.org/drawingml/2006/spreadsheetDrawing">
      <xdr:col>4</xdr:col>
      <xdr:colOff>433070</xdr:colOff>
      <xdr:row>31</xdr:row>
      <xdr:rowOff>38100</xdr:rowOff>
    </xdr:from>
    <xdr:to xmlns:xdr="http://schemas.openxmlformats.org/drawingml/2006/spreadsheetDrawing">
      <xdr:col>7</xdr:col>
      <xdr:colOff>26035</xdr:colOff>
      <xdr:row>33</xdr:row>
      <xdr:rowOff>53975</xdr:rowOff>
    </xdr:to>
    <xdr:sp macro="" textlink="">
      <xdr:nvSpPr>
        <xdr:cNvPr id="6179"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6180"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6181"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6182"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6183"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6184"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6185"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186"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6187"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6188"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6189"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a:t>
          </a:r>
          <a:r>
            <a:rPr lang="ja-JP" altLang="en-US" sz="1400"/>
            <a:t>みの数値となっている。町税等の増収には期待できないため、滞納額の圧縮等によるさらなる徴収率の強化による財源確保と歳入規模に合わせた歳出の削減により、財政の健全化に努める。</a:t>
          </a:r>
        </a:p>
        <a:p/>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6190"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6191" name="直線コネクタ 47"/>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44</xdr:row>
      <xdr:rowOff>160655</xdr:rowOff>
    </xdr:from>
    <xdr:to xmlns:xdr="http://schemas.openxmlformats.org/drawingml/2006/spreadsheetDrawing">
      <xdr:col>1</xdr:col>
      <xdr:colOff>76200</xdr:colOff>
      <xdr:row>46</xdr:row>
      <xdr:rowOff>76835</xdr:rowOff>
    </xdr:to>
    <xdr:sp macro="" textlink="">
      <xdr:nvSpPr>
        <xdr:cNvPr id="6192" name="テキスト ボックス 48"/>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6193" name="直線コネクタ 49"/>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42</xdr:row>
      <xdr:rowOff>158750</xdr:rowOff>
    </xdr:from>
    <xdr:to xmlns:xdr="http://schemas.openxmlformats.org/drawingml/2006/spreadsheetDrawing">
      <xdr:col>1</xdr:col>
      <xdr:colOff>76200</xdr:colOff>
      <xdr:row>44</xdr:row>
      <xdr:rowOff>74930</xdr:rowOff>
    </xdr:to>
    <xdr:sp macro="" textlink="">
      <xdr:nvSpPr>
        <xdr:cNvPr id="6194" name="テキスト ボックス 50"/>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6195" name="直線コネクタ 51"/>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40</xdr:row>
      <xdr:rowOff>156845</xdr:rowOff>
    </xdr:from>
    <xdr:to xmlns:xdr="http://schemas.openxmlformats.org/drawingml/2006/spreadsheetDrawing">
      <xdr:col>1</xdr:col>
      <xdr:colOff>76200</xdr:colOff>
      <xdr:row>42</xdr:row>
      <xdr:rowOff>72390</xdr:rowOff>
    </xdr:to>
    <xdr:sp macro="" textlink="">
      <xdr:nvSpPr>
        <xdr:cNvPr id="6196" name="テキスト ボックス 52"/>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6197" name="直線コネクタ 53"/>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38</xdr:row>
      <xdr:rowOff>155575</xdr:rowOff>
    </xdr:from>
    <xdr:to xmlns:xdr="http://schemas.openxmlformats.org/drawingml/2006/spreadsheetDrawing">
      <xdr:col>1</xdr:col>
      <xdr:colOff>76200</xdr:colOff>
      <xdr:row>40</xdr:row>
      <xdr:rowOff>71120</xdr:rowOff>
    </xdr:to>
    <xdr:sp macro="" textlink="">
      <xdr:nvSpPr>
        <xdr:cNvPr id="6198" name="テキスト ボックス 54"/>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6199" name="直線コネクタ 55"/>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36</xdr:row>
      <xdr:rowOff>153670</xdr:rowOff>
    </xdr:from>
    <xdr:to xmlns:xdr="http://schemas.openxmlformats.org/drawingml/2006/spreadsheetDrawing">
      <xdr:col>1</xdr:col>
      <xdr:colOff>76200</xdr:colOff>
      <xdr:row>38</xdr:row>
      <xdr:rowOff>69850</xdr:rowOff>
    </xdr:to>
    <xdr:sp macro="" textlink="">
      <xdr:nvSpPr>
        <xdr:cNvPr id="6200" name="テキスト ボックス 56"/>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6201" name="直線コネクタ 57"/>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34</xdr:row>
      <xdr:rowOff>151765</xdr:rowOff>
    </xdr:from>
    <xdr:to xmlns:xdr="http://schemas.openxmlformats.org/drawingml/2006/spreadsheetDrawing">
      <xdr:col>1</xdr:col>
      <xdr:colOff>76200</xdr:colOff>
      <xdr:row>36</xdr:row>
      <xdr:rowOff>67945</xdr:rowOff>
    </xdr:to>
    <xdr:sp macro="" textlink="">
      <xdr:nvSpPr>
        <xdr:cNvPr id="6202" name="テキスト ボックス 58"/>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203"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32</xdr:row>
      <xdr:rowOff>149860</xdr:rowOff>
    </xdr:from>
    <xdr:to xmlns:xdr="http://schemas.openxmlformats.org/drawingml/2006/spreadsheetDrawing">
      <xdr:col>1</xdr:col>
      <xdr:colOff>76200</xdr:colOff>
      <xdr:row>34</xdr:row>
      <xdr:rowOff>66040</xdr:rowOff>
    </xdr:to>
    <xdr:sp macro="" textlink="">
      <xdr:nvSpPr>
        <xdr:cNvPr id="6204"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20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54610</xdr:rowOff>
    </xdr:from>
    <xdr:to xmlns:xdr="http://schemas.openxmlformats.org/drawingml/2006/spreadsheetDrawing">
      <xdr:col>7</xdr:col>
      <xdr:colOff>152400</xdr:colOff>
      <xdr:row>45</xdr:row>
      <xdr:rowOff>45085</xdr:rowOff>
    </xdr:to>
    <xdr:cxnSp macro="">
      <xdr:nvCxnSpPr>
        <xdr:cNvPr id="6206" name="直線コネクタ 62"/>
        <xdr:cNvCxnSpPr/>
      </xdr:nvCxnSpPr>
      <xdr:spPr>
        <a:xfrm flipV="1">
          <a:off x="4953000" y="6226810"/>
          <a:ext cx="0" cy="1533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45</xdr:row>
      <xdr:rowOff>17780</xdr:rowOff>
    </xdr:from>
    <xdr:to xmlns:xdr="http://schemas.openxmlformats.org/drawingml/2006/spreadsheetDrawing">
      <xdr:col>8</xdr:col>
      <xdr:colOff>317500</xdr:colOff>
      <xdr:row>46</xdr:row>
      <xdr:rowOff>104775</xdr:rowOff>
    </xdr:to>
    <xdr:sp macro="" textlink="">
      <xdr:nvSpPr>
        <xdr:cNvPr id="6207" name="財政力最小値テキスト"/>
        <xdr:cNvSpPr txBox="1"/>
      </xdr:nvSpPr>
      <xdr:spPr>
        <a:xfrm>
          <a:off x="5041900" y="773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45</xdr:row>
      <xdr:rowOff>45085</xdr:rowOff>
    </xdr:from>
    <xdr:to xmlns:xdr="http://schemas.openxmlformats.org/drawingml/2006/spreadsheetDrawing">
      <xdr:col>7</xdr:col>
      <xdr:colOff>241300</xdr:colOff>
      <xdr:row>45</xdr:row>
      <xdr:rowOff>45085</xdr:rowOff>
    </xdr:to>
    <xdr:cxnSp macro="">
      <xdr:nvCxnSpPr>
        <xdr:cNvPr id="6208" name="直線コネクタ 64"/>
        <xdr:cNvCxnSpPr/>
      </xdr:nvCxnSpPr>
      <xdr:spPr>
        <a:xfrm>
          <a:off x="4864100" y="776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34</xdr:row>
      <xdr:rowOff>140970</xdr:rowOff>
    </xdr:from>
    <xdr:to xmlns:xdr="http://schemas.openxmlformats.org/drawingml/2006/spreadsheetDrawing">
      <xdr:col>8</xdr:col>
      <xdr:colOff>317500</xdr:colOff>
      <xdr:row>36</xdr:row>
      <xdr:rowOff>57150</xdr:rowOff>
    </xdr:to>
    <xdr:sp macro="" textlink="">
      <xdr:nvSpPr>
        <xdr:cNvPr id="620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36</xdr:row>
      <xdr:rowOff>54610</xdr:rowOff>
    </xdr:from>
    <xdr:to xmlns:xdr="http://schemas.openxmlformats.org/drawingml/2006/spreadsheetDrawing">
      <xdr:col>7</xdr:col>
      <xdr:colOff>241300</xdr:colOff>
      <xdr:row>36</xdr:row>
      <xdr:rowOff>54610</xdr:rowOff>
    </xdr:to>
    <xdr:cxnSp macro="">
      <xdr:nvCxnSpPr>
        <xdr:cNvPr id="6210" name="直線コネクタ 66"/>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43</xdr:row>
      <xdr:rowOff>129540</xdr:rowOff>
    </xdr:from>
    <xdr:to xmlns:xdr="http://schemas.openxmlformats.org/drawingml/2006/spreadsheetDrawing">
      <xdr:col>7</xdr:col>
      <xdr:colOff>152400</xdr:colOff>
      <xdr:row>43</xdr:row>
      <xdr:rowOff>129540</xdr:rowOff>
    </xdr:to>
    <xdr:cxnSp macro="">
      <xdr:nvCxnSpPr>
        <xdr:cNvPr id="6211" name="直線コネクタ 67"/>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43</xdr:row>
      <xdr:rowOff>120650</xdr:rowOff>
    </xdr:from>
    <xdr:to xmlns:xdr="http://schemas.openxmlformats.org/drawingml/2006/spreadsheetDrawing">
      <xdr:col>8</xdr:col>
      <xdr:colOff>317500</xdr:colOff>
      <xdr:row>45</xdr:row>
      <xdr:rowOff>36195</xdr:rowOff>
    </xdr:to>
    <xdr:sp macro="" textlink="">
      <xdr:nvSpPr>
        <xdr:cNvPr id="6212" name="財政力平均値テキスト"/>
        <xdr:cNvSpPr txBox="1"/>
      </xdr:nvSpPr>
      <xdr:spPr>
        <a:xfrm>
          <a:off x="5041900" y="7493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7</xdr:col>
      <xdr:colOff>101600</xdr:colOff>
      <xdr:row>43</xdr:row>
      <xdr:rowOff>147955</xdr:rowOff>
    </xdr:from>
    <xdr:to xmlns:xdr="http://schemas.openxmlformats.org/drawingml/2006/spreadsheetDrawing">
      <xdr:col>7</xdr:col>
      <xdr:colOff>203200</xdr:colOff>
      <xdr:row>44</xdr:row>
      <xdr:rowOff>78105</xdr:rowOff>
    </xdr:to>
    <xdr:sp macro="" textlink="">
      <xdr:nvSpPr>
        <xdr:cNvPr id="6213" name="フローチャート : 判断 69"/>
        <xdr:cNvSpPr/>
      </xdr:nvSpPr>
      <xdr:spPr>
        <a:xfrm>
          <a:off x="49022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43</xdr:row>
      <xdr:rowOff>129540</xdr:rowOff>
    </xdr:from>
    <xdr:to xmlns:xdr="http://schemas.openxmlformats.org/drawingml/2006/spreadsheetDrawing">
      <xdr:col>6</xdr:col>
      <xdr:colOff>0</xdr:colOff>
      <xdr:row>43</xdr:row>
      <xdr:rowOff>129540</xdr:rowOff>
    </xdr:to>
    <xdr:cxnSp macro="">
      <xdr:nvCxnSpPr>
        <xdr:cNvPr id="6214" name="直線コネクタ 70"/>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43</xdr:row>
      <xdr:rowOff>147955</xdr:rowOff>
    </xdr:from>
    <xdr:to xmlns:xdr="http://schemas.openxmlformats.org/drawingml/2006/spreadsheetDrawing">
      <xdr:col>6</xdr:col>
      <xdr:colOff>50800</xdr:colOff>
      <xdr:row>44</xdr:row>
      <xdr:rowOff>78105</xdr:rowOff>
    </xdr:to>
    <xdr:sp macro="" textlink="">
      <xdr:nvSpPr>
        <xdr:cNvPr id="6215" name="フローチャート : 判断 71"/>
        <xdr:cNvSpPr/>
      </xdr:nvSpPr>
      <xdr:spPr>
        <a:xfrm>
          <a:off x="4064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44</xdr:row>
      <xdr:rowOff>63500</xdr:rowOff>
    </xdr:from>
    <xdr:to xmlns:xdr="http://schemas.openxmlformats.org/drawingml/2006/spreadsheetDrawing">
      <xdr:col>6</xdr:col>
      <xdr:colOff>355600</xdr:colOff>
      <xdr:row>45</xdr:row>
      <xdr:rowOff>150495</xdr:rowOff>
    </xdr:to>
    <xdr:sp macro="" textlink="">
      <xdr:nvSpPr>
        <xdr:cNvPr id="6216" name="テキスト ボックス 72"/>
        <xdr:cNvSpPr txBox="1"/>
      </xdr:nvSpPr>
      <xdr:spPr>
        <a:xfrm>
          <a:off x="3733800" y="7607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279400</xdr:colOff>
      <xdr:row>43</xdr:row>
      <xdr:rowOff>112395</xdr:rowOff>
    </xdr:from>
    <xdr:to xmlns:xdr="http://schemas.openxmlformats.org/drawingml/2006/spreadsheetDrawing">
      <xdr:col>4</xdr:col>
      <xdr:colOff>482600</xdr:colOff>
      <xdr:row>43</xdr:row>
      <xdr:rowOff>129540</xdr:rowOff>
    </xdr:to>
    <xdr:cxnSp macro="">
      <xdr:nvCxnSpPr>
        <xdr:cNvPr id="6217" name="直線コネクタ 73"/>
        <xdr:cNvCxnSpPr/>
      </xdr:nvCxnSpPr>
      <xdr:spPr>
        <a:xfrm>
          <a:off x="2336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130810</xdr:rowOff>
    </xdr:from>
    <xdr:to xmlns:xdr="http://schemas.openxmlformats.org/drawingml/2006/spreadsheetDrawing">
      <xdr:col>4</xdr:col>
      <xdr:colOff>533400</xdr:colOff>
      <xdr:row>44</xdr:row>
      <xdr:rowOff>60960</xdr:rowOff>
    </xdr:to>
    <xdr:sp macro="" textlink="">
      <xdr:nvSpPr>
        <xdr:cNvPr id="6218" name="フローチャート : 判断 74"/>
        <xdr:cNvSpPr/>
      </xdr:nvSpPr>
      <xdr:spPr>
        <a:xfrm>
          <a:off x="3175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44</xdr:row>
      <xdr:rowOff>45720</xdr:rowOff>
    </xdr:from>
    <xdr:to xmlns:xdr="http://schemas.openxmlformats.org/drawingml/2006/spreadsheetDrawing">
      <xdr:col>5</xdr:col>
      <xdr:colOff>177800</xdr:colOff>
      <xdr:row>45</xdr:row>
      <xdr:rowOff>133350</xdr:rowOff>
    </xdr:to>
    <xdr:sp macro="" textlink="">
      <xdr:nvSpPr>
        <xdr:cNvPr id="6219" name="テキスト ボックス 75"/>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76200</xdr:colOff>
      <xdr:row>43</xdr:row>
      <xdr:rowOff>95250</xdr:rowOff>
    </xdr:from>
    <xdr:to xmlns:xdr="http://schemas.openxmlformats.org/drawingml/2006/spreadsheetDrawing">
      <xdr:col>3</xdr:col>
      <xdr:colOff>279400</xdr:colOff>
      <xdr:row>43</xdr:row>
      <xdr:rowOff>112395</xdr:rowOff>
    </xdr:to>
    <xdr:cxnSp macro="">
      <xdr:nvCxnSpPr>
        <xdr:cNvPr id="6220" name="直線コネクタ 76"/>
        <xdr:cNvCxnSpPr/>
      </xdr:nvCxnSpPr>
      <xdr:spPr>
        <a:xfrm>
          <a:off x="1447800" y="746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130810</xdr:rowOff>
    </xdr:from>
    <xdr:to xmlns:xdr="http://schemas.openxmlformats.org/drawingml/2006/spreadsheetDrawing">
      <xdr:col>3</xdr:col>
      <xdr:colOff>330200</xdr:colOff>
      <xdr:row>44</xdr:row>
      <xdr:rowOff>60960</xdr:rowOff>
    </xdr:to>
    <xdr:sp macro="" textlink="">
      <xdr:nvSpPr>
        <xdr:cNvPr id="6221" name="フローチャート : 判断 77"/>
        <xdr:cNvSpPr/>
      </xdr:nvSpPr>
      <xdr:spPr>
        <a:xfrm>
          <a:off x="2286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44</xdr:row>
      <xdr:rowOff>45720</xdr:rowOff>
    </xdr:from>
    <xdr:to xmlns:xdr="http://schemas.openxmlformats.org/drawingml/2006/spreadsheetDrawing">
      <xdr:col>3</xdr:col>
      <xdr:colOff>659765</xdr:colOff>
      <xdr:row>45</xdr:row>
      <xdr:rowOff>133350</xdr:rowOff>
    </xdr:to>
    <xdr:sp macro="" textlink="">
      <xdr:nvSpPr>
        <xdr:cNvPr id="6222" name="テキスト ボックス 78"/>
        <xdr:cNvSpPr txBox="1"/>
      </xdr:nvSpPr>
      <xdr:spPr>
        <a:xfrm>
          <a:off x="1955800" y="758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25400</xdr:colOff>
      <xdr:row>42</xdr:row>
      <xdr:rowOff>164465</xdr:rowOff>
    </xdr:from>
    <xdr:to xmlns:xdr="http://schemas.openxmlformats.org/drawingml/2006/spreadsheetDrawing">
      <xdr:col>2</xdr:col>
      <xdr:colOff>127000</xdr:colOff>
      <xdr:row>43</xdr:row>
      <xdr:rowOff>94615</xdr:rowOff>
    </xdr:to>
    <xdr:sp macro="" textlink="">
      <xdr:nvSpPr>
        <xdr:cNvPr id="6223" name="フローチャート : 判断 79"/>
        <xdr:cNvSpPr/>
      </xdr:nvSpPr>
      <xdr:spPr>
        <a:xfrm>
          <a:off x="1397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41</xdr:row>
      <xdr:rowOff>104775</xdr:rowOff>
    </xdr:from>
    <xdr:to xmlns:xdr="http://schemas.openxmlformats.org/drawingml/2006/spreadsheetDrawing">
      <xdr:col>2</xdr:col>
      <xdr:colOff>456565</xdr:colOff>
      <xdr:row>43</xdr:row>
      <xdr:rowOff>20955</xdr:rowOff>
    </xdr:to>
    <xdr:sp macro="" textlink="">
      <xdr:nvSpPr>
        <xdr:cNvPr id="6224" name="テキスト ボックス 80"/>
        <xdr:cNvSpPr txBox="1"/>
      </xdr:nvSpPr>
      <xdr:spPr>
        <a:xfrm>
          <a:off x="1066800" y="7134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622300</xdr:colOff>
      <xdr:row>47</xdr:row>
      <xdr:rowOff>130810</xdr:rowOff>
    </xdr:from>
    <xdr:to xmlns:xdr="http://schemas.openxmlformats.org/drawingml/2006/spreadsheetDrawing">
      <xdr:col>8</xdr:col>
      <xdr:colOff>12065</xdr:colOff>
      <xdr:row>49</xdr:row>
      <xdr:rowOff>46990</xdr:rowOff>
    </xdr:to>
    <xdr:sp macro="" textlink="">
      <xdr:nvSpPr>
        <xdr:cNvPr id="6225"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469900</xdr:colOff>
      <xdr:row>47</xdr:row>
      <xdr:rowOff>130810</xdr:rowOff>
    </xdr:from>
    <xdr:to xmlns:xdr="http://schemas.openxmlformats.org/drawingml/2006/spreadsheetDrawing">
      <xdr:col>6</xdr:col>
      <xdr:colOff>546100</xdr:colOff>
      <xdr:row>49</xdr:row>
      <xdr:rowOff>46990</xdr:rowOff>
    </xdr:to>
    <xdr:sp macro="" textlink="">
      <xdr:nvSpPr>
        <xdr:cNvPr id="6226"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266700</xdr:colOff>
      <xdr:row>47</xdr:row>
      <xdr:rowOff>130810</xdr:rowOff>
    </xdr:from>
    <xdr:to xmlns:xdr="http://schemas.openxmlformats.org/drawingml/2006/spreadsheetDrawing">
      <xdr:col>5</xdr:col>
      <xdr:colOff>343535</xdr:colOff>
      <xdr:row>49</xdr:row>
      <xdr:rowOff>46990</xdr:rowOff>
    </xdr:to>
    <xdr:sp macro="" textlink="">
      <xdr:nvSpPr>
        <xdr:cNvPr id="6227"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63500</xdr:colOff>
      <xdr:row>47</xdr:row>
      <xdr:rowOff>130810</xdr:rowOff>
    </xdr:from>
    <xdr:to xmlns:xdr="http://schemas.openxmlformats.org/drawingml/2006/spreadsheetDrawing">
      <xdr:col>4</xdr:col>
      <xdr:colOff>139700</xdr:colOff>
      <xdr:row>49</xdr:row>
      <xdr:rowOff>46990</xdr:rowOff>
    </xdr:to>
    <xdr:sp macro="" textlink="">
      <xdr:nvSpPr>
        <xdr:cNvPr id="6228"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546100</xdr:colOff>
      <xdr:row>47</xdr:row>
      <xdr:rowOff>130810</xdr:rowOff>
    </xdr:from>
    <xdr:to xmlns:xdr="http://schemas.openxmlformats.org/drawingml/2006/spreadsheetDrawing">
      <xdr:col>2</xdr:col>
      <xdr:colOff>622300</xdr:colOff>
      <xdr:row>49</xdr:row>
      <xdr:rowOff>46990</xdr:rowOff>
    </xdr:to>
    <xdr:sp macro="" textlink="">
      <xdr:nvSpPr>
        <xdr:cNvPr id="6229"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7</xdr:col>
      <xdr:colOff>101600</xdr:colOff>
      <xdr:row>43</xdr:row>
      <xdr:rowOff>78740</xdr:rowOff>
    </xdr:from>
    <xdr:to xmlns:xdr="http://schemas.openxmlformats.org/drawingml/2006/spreadsheetDrawing">
      <xdr:col>7</xdr:col>
      <xdr:colOff>203200</xdr:colOff>
      <xdr:row>44</xdr:row>
      <xdr:rowOff>8890</xdr:rowOff>
    </xdr:to>
    <xdr:sp macro="" textlink="">
      <xdr:nvSpPr>
        <xdr:cNvPr id="6230" name="円/楕円 86"/>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241300</xdr:colOff>
      <xdr:row>42</xdr:row>
      <xdr:rowOff>95250</xdr:rowOff>
    </xdr:from>
    <xdr:to xmlns:xdr="http://schemas.openxmlformats.org/drawingml/2006/spreadsheetDrawing">
      <xdr:col>8</xdr:col>
      <xdr:colOff>317500</xdr:colOff>
      <xdr:row>44</xdr:row>
      <xdr:rowOff>11430</xdr:rowOff>
    </xdr:to>
    <xdr:sp macro="" textlink="">
      <xdr:nvSpPr>
        <xdr:cNvPr id="6231" name="財政力該当値テキスト"/>
        <xdr:cNvSpPr txBox="1"/>
      </xdr:nvSpPr>
      <xdr:spPr>
        <a:xfrm>
          <a:off x="50419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635000</xdr:colOff>
      <xdr:row>43</xdr:row>
      <xdr:rowOff>78740</xdr:rowOff>
    </xdr:from>
    <xdr:to xmlns:xdr="http://schemas.openxmlformats.org/drawingml/2006/spreadsheetDrawing">
      <xdr:col>6</xdr:col>
      <xdr:colOff>50800</xdr:colOff>
      <xdr:row>44</xdr:row>
      <xdr:rowOff>8890</xdr:rowOff>
    </xdr:to>
    <xdr:sp macro="" textlink="">
      <xdr:nvSpPr>
        <xdr:cNvPr id="6232" name="円/楕円 88"/>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42</xdr:row>
      <xdr:rowOff>19050</xdr:rowOff>
    </xdr:from>
    <xdr:to xmlns:xdr="http://schemas.openxmlformats.org/drawingml/2006/spreadsheetDrawing">
      <xdr:col>6</xdr:col>
      <xdr:colOff>355600</xdr:colOff>
      <xdr:row>43</xdr:row>
      <xdr:rowOff>106045</xdr:rowOff>
    </xdr:to>
    <xdr:sp macro="" textlink="">
      <xdr:nvSpPr>
        <xdr:cNvPr id="6233" name="テキスト ボックス 89"/>
        <xdr:cNvSpPr txBox="1"/>
      </xdr:nvSpPr>
      <xdr:spPr>
        <a:xfrm>
          <a:off x="3733800" y="7219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431800</xdr:colOff>
      <xdr:row>43</xdr:row>
      <xdr:rowOff>78740</xdr:rowOff>
    </xdr:from>
    <xdr:to xmlns:xdr="http://schemas.openxmlformats.org/drawingml/2006/spreadsheetDrawing">
      <xdr:col>4</xdr:col>
      <xdr:colOff>533400</xdr:colOff>
      <xdr:row>44</xdr:row>
      <xdr:rowOff>8890</xdr:rowOff>
    </xdr:to>
    <xdr:sp macro="" textlink="">
      <xdr:nvSpPr>
        <xdr:cNvPr id="6234" name="円/楕円 90"/>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42</xdr:row>
      <xdr:rowOff>19050</xdr:rowOff>
    </xdr:from>
    <xdr:to xmlns:xdr="http://schemas.openxmlformats.org/drawingml/2006/spreadsheetDrawing">
      <xdr:col>5</xdr:col>
      <xdr:colOff>177800</xdr:colOff>
      <xdr:row>43</xdr:row>
      <xdr:rowOff>106045</xdr:rowOff>
    </xdr:to>
    <xdr:sp macro="" textlink="">
      <xdr:nvSpPr>
        <xdr:cNvPr id="6235" name="テキスト ボックス 91"/>
        <xdr:cNvSpPr txBox="1"/>
      </xdr:nvSpPr>
      <xdr:spPr>
        <a:xfrm>
          <a:off x="2844800" y="7219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228600</xdr:colOff>
      <xdr:row>43</xdr:row>
      <xdr:rowOff>61595</xdr:rowOff>
    </xdr:from>
    <xdr:to xmlns:xdr="http://schemas.openxmlformats.org/drawingml/2006/spreadsheetDrawing">
      <xdr:col>3</xdr:col>
      <xdr:colOff>330200</xdr:colOff>
      <xdr:row>43</xdr:row>
      <xdr:rowOff>163195</xdr:rowOff>
    </xdr:to>
    <xdr:sp macro="" textlink="">
      <xdr:nvSpPr>
        <xdr:cNvPr id="6236" name="円/楕円 92"/>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42</xdr:row>
      <xdr:rowOff>1905</xdr:rowOff>
    </xdr:from>
    <xdr:to xmlns:xdr="http://schemas.openxmlformats.org/drawingml/2006/spreadsheetDrawing">
      <xdr:col>3</xdr:col>
      <xdr:colOff>659765</xdr:colOff>
      <xdr:row>43</xdr:row>
      <xdr:rowOff>89535</xdr:rowOff>
    </xdr:to>
    <xdr:sp macro="" textlink="">
      <xdr:nvSpPr>
        <xdr:cNvPr id="6237" name="テキスト ボックス 93"/>
        <xdr:cNvSpPr txBox="1"/>
      </xdr:nvSpPr>
      <xdr:spPr>
        <a:xfrm>
          <a:off x="1955800" y="7202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xdr:col>
      <xdr:colOff>25400</xdr:colOff>
      <xdr:row>43</xdr:row>
      <xdr:rowOff>44450</xdr:rowOff>
    </xdr:from>
    <xdr:to xmlns:xdr="http://schemas.openxmlformats.org/drawingml/2006/spreadsheetDrawing">
      <xdr:col>2</xdr:col>
      <xdr:colOff>127000</xdr:colOff>
      <xdr:row>43</xdr:row>
      <xdr:rowOff>146050</xdr:rowOff>
    </xdr:to>
    <xdr:sp macro="" textlink="">
      <xdr:nvSpPr>
        <xdr:cNvPr id="6238"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43</xdr:row>
      <xdr:rowOff>130810</xdr:rowOff>
    </xdr:from>
    <xdr:to xmlns:xdr="http://schemas.openxmlformats.org/drawingml/2006/spreadsheetDrawing">
      <xdr:col>2</xdr:col>
      <xdr:colOff>456565</xdr:colOff>
      <xdr:row>45</xdr:row>
      <xdr:rowOff>46990</xdr:rowOff>
    </xdr:to>
    <xdr:sp macro="" textlink="">
      <xdr:nvSpPr>
        <xdr:cNvPr id="6239" name="テキスト ボックス 95"/>
        <xdr:cNvSpPr txBox="1"/>
      </xdr:nvSpPr>
      <xdr:spPr>
        <a:xfrm>
          <a:off x="1066800" y="750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6240"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twoCellAnchor editAs="oneCell">
    <xdr:from xmlns:xdr="http://schemas.openxmlformats.org/drawingml/2006/spreadsheetDrawing">
      <xdr:col>2</xdr:col>
      <xdr:colOff>321945</xdr:colOff>
      <xdr:row>53</xdr:row>
      <xdr:rowOff>101600</xdr:rowOff>
    </xdr:from>
    <xdr:to xmlns:xdr="http://schemas.openxmlformats.org/drawingml/2006/spreadsheetDrawing">
      <xdr:col>4</xdr:col>
      <xdr:colOff>388620</xdr:colOff>
      <xdr:row>55</xdr:row>
      <xdr:rowOff>67310</xdr:rowOff>
    </xdr:to>
    <xdr:sp macro="" textlink="">
      <xdr:nvSpPr>
        <xdr:cNvPr id="6241"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twoCellAnchor>
  <xdr:twoCellAnchor editAs="oneCell">
    <xdr:from xmlns:xdr="http://schemas.openxmlformats.org/drawingml/2006/spreadsheetDrawing">
      <xdr:col>4</xdr:col>
      <xdr:colOff>516255</xdr:colOff>
      <xdr:row>53</xdr:row>
      <xdr:rowOff>76200</xdr:rowOff>
    </xdr:from>
    <xdr:to xmlns:xdr="http://schemas.openxmlformats.org/drawingml/2006/spreadsheetDrawing">
      <xdr:col>7</xdr:col>
      <xdr:colOff>109220</xdr:colOff>
      <xdr:row>55</xdr:row>
      <xdr:rowOff>91440</xdr:rowOff>
    </xdr:to>
    <xdr:sp macro="" textlink="">
      <xdr:nvSpPr>
        <xdr:cNvPr id="6242"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6243"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6244"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6245"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6246"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6247"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6248"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6249"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6250"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6251"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6252"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a:t>
          </a:r>
          <a:r>
            <a:rPr lang="ja-JP" altLang="en-US" sz="1400"/>
            <a:t>前年度から８．２ポイント増となっているが、これは県立川口高等学校の学生寮の運営が開始されたことに起因する。</a:t>
          </a:r>
        </a:p>
        <a:p>
          <a:r>
            <a:rPr lang="ja-JP" altLang="en-US" sz="1400"/>
            <a:t>　今後は、さらに義務的費用の削減と事業の重点化を図り、数値の維持回復に努める。</a:t>
          </a:r>
        </a:p>
        <a:p/>
      </xdr:txBody>
    </xdr:sp>
    <xdr:clientData/>
  </xdr:twoCellAnchor>
  <xdr:twoCellAnchor editAs="oneCell">
    <xdr:from xmlns:xdr="http://schemas.openxmlformats.org/drawingml/2006/spreadsheetDrawing">
      <xdr:col>1</xdr:col>
      <xdr:colOff>38100</xdr:colOff>
      <xdr:row>54</xdr:row>
      <xdr:rowOff>139700</xdr:rowOff>
    </xdr:from>
    <xdr:to xmlns:xdr="http://schemas.openxmlformats.org/drawingml/2006/spreadsheetDrawing">
      <xdr:col>1</xdr:col>
      <xdr:colOff>336550</xdr:colOff>
      <xdr:row>56</xdr:row>
      <xdr:rowOff>22225</xdr:rowOff>
    </xdr:to>
    <xdr:sp macro="" textlink="">
      <xdr:nvSpPr>
        <xdr:cNvPr id="6253"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6254"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69</xdr:row>
      <xdr:rowOff>29210</xdr:rowOff>
    </xdr:from>
    <xdr:to xmlns:xdr="http://schemas.openxmlformats.org/drawingml/2006/spreadsheetDrawing">
      <xdr:col>1</xdr:col>
      <xdr:colOff>76200</xdr:colOff>
      <xdr:row>70</xdr:row>
      <xdr:rowOff>116205</xdr:rowOff>
    </xdr:to>
    <xdr:sp macro="" textlink="">
      <xdr:nvSpPr>
        <xdr:cNvPr id="6255"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67</xdr:row>
      <xdr:rowOff>169545</xdr:rowOff>
    </xdr:from>
    <xdr:to xmlns:xdr="http://schemas.openxmlformats.org/drawingml/2006/spreadsheetDrawing">
      <xdr:col>8</xdr:col>
      <xdr:colOff>355600</xdr:colOff>
      <xdr:row>67</xdr:row>
      <xdr:rowOff>169545</xdr:rowOff>
    </xdr:to>
    <xdr:cxnSp macro="">
      <xdr:nvCxnSpPr>
        <xdr:cNvPr id="6256"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67</xdr:row>
      <xdr:rowOff>27305</xdr:rowOff>
    </xdr:from>
    <xdr:to xmlns:xdr="http://schemas.openxmlformats.org/drawingml/2006/spreadsheetDrawing">
      <xdr:col>1</xdr:col>
      <xdr:colOff>76200</xdr:colOff>
      <xdr:row>68</xdr:row>
      <xdr:rowOff>114935</xdr:rowOff>
    </xdr:to>
    <xdr:sp macro="" textlink="">
      <xdr:nvSpPr>
        <xdr:cNvPr id="6257"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65</xdr:row>
      <xdr:rowOff>167640</xdr:rowOff>
    </xdr:from>
    <xdr:to xmlns:xdr="http://schemas.openxmlformats.org/drawingml/2006/spreadsheetDrawing">
      <xdr:col>8</xdr:col>
      <xdr:colOff>355600</xdr:colOff>
      <xdr:row>65</xdr:row>
      <xdr:rowOff>167640</xdr:rowOff>
    </xdr:to>
    <xdr:cxnSp macro="">
      <xdr:nvCxnSpPr>
        <xdr:cNvPr id="6258"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65</xdr:row>
      <xdr:rowOff>25400</xdr:rowOff>
    </xdr:from>
    <xdr:to xmlns:xdr="http://schemas.openxmlformats.org/drawingml/2006/spreadsheetDrawing">
      <xdr:col>1</xdr:col>
      <xdr:colOff>76200</xdr:colOff>
      <xdr:row>66</xdr:row>
      <xdr:rowOff>113030</xdr:rowOff>
    </xdr:to>
    <xdr:sp macro="" textlink="">
      <xdr:nvSpPr>
        <xdr:cNvPr id="6259"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63</xdr:row>
      <xdr:rowOff>166370</xdr:rowOff>
    </xdr:from>
    <xdr:to xmlns:xdr="http://schemas.openxmlformats.org/drawingml/2006/spreadsheetDrawing">
      <xdr:col>8</xdr:col>
      <xdr:colOff>355600</xdr:colOff>
      <xdr:row>63</xdr:row>
      <xdr:rowOff>166370</xdr:rowOff>
    </xdr:to>
    <xdr:cxnSp macro="">
      <xdr:nvCxnSpPr>
        <xdr:cNvPr id="6260"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63</xdr:row>
      <xdr:rowOff>23495</xdr:rowOff>
    </xdr:from>
    <xdr:to xmlns:xdr="http://schemas.openxmlformats.org/drawingml/2006/spreadsheetDrawing">
      <xdr:col>1</xdr:col>
      <xdr:colOff>76200</xdr:colOff>
      <xdr:row>64</xdr:row>
      <xdr:rowOff>111125</xdr:rowOff>
    </xdr:to>
    <xdr:sp macro="" textlink="">
      <xdr:nvSpPr>
        <xdr:cNvPr id="6261"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61</xdr:row>
      <xdr:rowOff>164465</xdr:rowOff>
    </xdr:from>
    <xdr:to xmlns:xdr="http://schemas.openxmlformats.org/drawingml/2006/spreadsheetDrawing">
      <xdr:col>8</xdr:col>
      <xdr:colOff>355600</xdr:colOff>
      <xdr:row>61</xdr:row>
      <xdr:rowOff>164465</xdr:rowOff>
    </xdr:to>
    <xdr:cxnSp macro="">
      <xdr:nvCxnSpPr>
        <xdr:cNvPr id="6262"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61</xdr:row>
      <xdr:rowOff>22225</xdr:rowOff>
    </xdr:from>
    <xdr:to xmlns:xdr="http://schemas.openxmlformats.org/drawingml/2006/spreadsheetDrawing">
      <xdr:col>1</xdr:col>
      <xdr:colOff>76200</xdr:colOff>
      <xdr:row>62</xdr:row>
      <xdr:rowOff>109220</xdr:rowOff>
    </xdr:to>
    <xdr:sp macro="" textlink="">
      <xdr:nvSpPr>
        <xdr:cNvPr id="6263"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59</xdr:row>
      <xdr:rowOff>162560</xdr:rowOff>
    </xdr:from>
    <xdr:to xmlns:xdr="http://schemas.openxmlformats.org/drawingml/2006/spreadsheetDrawing">
      <xdr:col>8</xdr:col>
      <xdr:colOff>355600</xdr:colOff>
      <xdr:row>59</xdr:row>
      <xdr:rowOff>162560</xdr:rowOff>
    </xdr:to>
    <xdr:cxnSp macro="">
      <xdr:nvCxnSpPr>
        <xdr:cNvPr id="6264"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59</xdr:row>
      <xdr:rowOff>20320</xdr:rowOff>
    </xdr:from>
    <xdr:to xmlns:xdr="http://schemas.openxmlformats.org/drawingml/2006/spreadsheetDrawing">
      <xdr:col>1</xdr:col>
      <xdr:colOff>76200</xdr:colOff>
      <xdr:row>60</xdr:row>
      <xdr:rowOff>107315</xdr:rowOff>
    </xdr:to>
    <xdr:sp macro="" textlink="">
      <xdr:nvSpPr>
        <xdr:cNvPr id="6265" name="テキスト ボックス 121"/>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57</xdr:row>
      <xdr:rowOff>160655</xdr:rowOff>
    </xdr:from>
    <xdr:to xmlns:xdr="http://schemas.openxmlformats.org/drawingml/2006/spreadsheetDrawing">
      <xdr:col>8</xdr:col>
      <xdr:colOff>355600</xdr:colOff>
      <xdr:row>57</xdr:row>
      <xdr:rowOff>160655</xdr:rowOff>
    </xdr:to>
    <xdr:cxnSp macro="">
      <xdr:nvCxnSpPr>
        <xdr:cNvPr id="6266"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57</xdr:row>
      <xdr:rowOff>18415</xdr:rowOff>
    </xdr:from>
    <xdr:to xmlns:xdr="http://schemas.openxmlformats.org/drawingml/2006/spreadsheetDrawing">
      <xdr:col>1</xdr:col>
      <xdr:colOff>76200</xdr:colOff>
      <xdr:row>58</xdr:row>
      <xdr:rowOff>105410</xdr:rowOff>
    </xdr:to>
    <xdr:sp macro="" textlink="">
      <xdr:nvSpPr>
        <xdr:cNvPr id="6267" name="テキスト ボックス 123"/>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6268"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55</xdr:row>
      <xdr:rowOff>16510</xdr:rowOff>
    </xdr:from>
    <xdr:to xmlns:xdr="http://schemas.openxmlformats.org/drawingml/2006/spreadsheetDrawing">
      <xdr:col>1</xdr:col>
      <xdr:colOff>76200</xdr:colOff>
      <xdr:row>56</xdr:row>
      <xdr:rowOff>104140</xdr:rowOff>
    </xdr:to>
    <xdr:sp macro="" textlink="">
      <xdr:nvSpPr>
        <xdr:cNvPr id="6269"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627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59</xdr:row>
      <xdr:rowOff>55245</xdr:rowOff>
    </xdr:from>
    <xdr:to xmlns:xdr="http://schemas.openxmlformats.org/drawingml/2006/spreadsheetDrawing">
      <xdr:col>7</xdr:col>
      <xdr:colOff>152400</xdr:colOff>
      <xdr:row>67</xdr:row>
      <xdr:rowOff>66040</xdr:rowOff>
    </xdr:to>
    <xdr:cxnSp macro="">
      <xdr:nvCxnSpPr>
        <xdr:cNvPr id="6271" name="直線コネクタ 127"/>
        <xdr:cNvCxnSpPr/>
      </xdr:nvCxnSpPr>
      <xdr:spPr>
        <a:xfrm flipV="1">
          <a:off x="4953000" y="10170795"/>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67</xdr:row>
      <xdr:rowOff>38100</xdr:rowOff>
    </xdr:from>
    <xdr:to xmlns:xdr="http://schemas.openxmlformats.org/drawingml/2006/spreadsheetDrawing">
      <xdr:col>8</xdr:col>
      <xdr:colOff>317500</xdr:colOff>
      <xdr:row>68</xdr:row>
      <xdr:rowOff>125730</xdr:rowOff>
    </xdr:to>
    <xdr:sp macro="" textlink="">
      <xdr:nvSpPr>
        <xdr:cNvPr id="6272" name="財政構造の弾力性最小値テキスト"/>
        <xdr:cNvSpPr txBox="1"/>
      </xdr:nvSpPr>
      <xdr:spPr>
        <a:xfrm>
          <a:off x="5041900" y="1152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67</xdr:row>
      <xdr:rowOff>66040</xdr:rowOff>
    </xdr:from>
    <xdr:to xmlns:xdr="http://schemas.openxmlformats.org/drawingml/2006/spreadsheetDrawing">
      <xdr:col>7</xdr:col>
      <xdr:colOff>241300</xdr:colOff>
      <xdr:row>67</xdr:row>
      <xdr:rowOff>66040</xdr:rowOff>
    </xdr:to>
    <xdr:cxnSp macro="">
      <xdr:nvCxnSpPr>
        <xdr:cNvPr id="6273" name="直線コネクタ 129"/>
        <xdr:cNvCxnSpPr/>
      </xdr:nvCxnSpPr>
      <xdr:spPr>
        <a:xfrm>
          <a:off x="4864100" y="1155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57</xdr:row>
      <xdr:rowOff>141605</xdr:rowOff>
    </xdr:from>
    <xdr:to xmlns:xdr="http://schemas.openxmlformats.org/drawingml/2006/spreadsheetDrawing">
      <xdr:col>8</xdr:col>
      <xdr:colOff>317500</xdr:colOff>
      <xdr:row>59</xdr:row>
      <xdr:rowOff>57785</xdr:rowOff>
    </xdr:to>
    <xdr:sp macro="" textlink="">
      <xdr:nvSpPr>
        <xdr:cNvPr id="6274" name="財政構造の弾力性最大値テキスト"/>
        <xdr:cNvSpPr txBox="1"/>
      </xdr:nvSpPr>
      <xdr:spPr>
        <a:xfrm>
          <a:off x="5041900" y="991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59</xdr:row>
      <xdr:rowOff>55245</xdr:rowOff>
    </xdr:from>
    <xdr:to xmlns:xdr="http://schemas.openxmlformats.org/drawingml/2006/spreadsheetDrawing">
      <xdr:col>7</xdr:col>
      <xdr:colOff>241300</xdr:colOff>
      <xdr:row>59</xdr:row>
      <xdr:rowOff>55245</xdr:rowOff>
    </xdr:to>
    <xdr:cxnSp macro="">
      <xdr:nvCxnSpPr>
        <xdr:cNvPr id="6275" name="直線コネクタ 131"/>
        <xdr:cNvCxnSpPr/>
      </xdr:nvCxnSpPr>
      <xdr:spPr>
        <a:xfrm>
          <a:off x="4864100" y="1017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60</xdr:row>
      <xdr:rowOff>118745</xdr:rowOff>
    </xdr:from>
    <xdr:to xmlns:xdr="http://schemas.openxmlformats.org/drawingml/2006/spreadsheetDrawing">
      <xdr:col>7</xdr:col>
      <xdr:colOff>152400</xdr:colOff>
      <xdr:row>62</xdr:row>
      <xdr:rowOff>54610</xdr:rowOff>
    </xdr:to>
    <xdr:cxnSp macro="">
      <xdr:nvCxnSpPr>
        <xdr:cNvPr id="6276" name="直線コネクタ 132"/>
        <xdr:cNvCxnSpPr/>
      </xdr:nvCxnSpPr>
      <xdr:spPr>
        <a:xfrm>
          <a:off x="4114800" y="10405745"/>
          <a:ext cx="8382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61</xdr:row>
      <xdr:rowOff>151130</xdr:rowOff>
    </xdr:from>
    <xdr:to xmlns:xdr="http://schemas.openxmlformats.org/drawingml/2006/spreadsheetDrawing">
      <xdr:col>8</xdr:col>
      <xdr:colOff>317500</xdr:colOff>
      <xdr:row>63</xdr:row>
      <xdr:rowOff>67310</xdr:rowOff>
    </xdr:to>
    <xdr:sp macro="" textlink="">
      <xdr:nvSpPr>
        <xdr:cNvPr id="6277" name="財政構造の弾力性平均値テキスト"/>
        <xdr:cNvSpPr txBox="1"/>
      </xdr:nvSpPr>
      <xdr:spPr>
        <a:xfrm>
          <a:off x="5041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7</xdr:col>
      <xdr:colOff>101600</xdr:colOff>
      <xdr:row>62</xdr:row>
      <xdr:rowOff>7620</xdr:rowOff>
    </xdr:from>
    <xdr:to xmlns:xdr="http://schemas.openxmlformats.org/drawingml/2006/spreadsheetDrawing">
      <xdr:col>7</xdr:col>
      <xdr:colOff>203200</xdr:colOff>
      <xdr:row>62</xdr:row>
      <xdr:rowOff>109220</xdr:rowOff>
    </xdr:to>
    <xdr:sp macro="" textlink="">
      <xdr:nvSpPr>
        <xdr:cNvPr id="6278" name="フローチャート : 判断 134"/>
        <xdr:cNvSpPr/>
      </xdr:nvSpPr>
      <xdr:spPr>
        <a:xfrm>
          <a:off x="49022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60</xdr:row>
      <xdr:rowOff>97790</xdr:rowOff>
    </xdr:from>
    <xdr:to xmlns:xdr="http://schemas.openxmlformats.org/drawingml/2006/spreadsheetDrawing">
      <xdr:col>6</xdr:col>
      <xdr:colOff>0</xdr:colOff>
      <xdr:row>60</xdr:row>
      <xdr:rowOff>118745</xdr:rowOff>
    </xdr:to>
    <xdr:cxnSp macro="">
      <xdr:nvCxnSpPr>
        <xdr:cNvPr id="6279" name="直線コネクタ 135"/>
        <xdr:cNvCxnSpPr/>
      </xdr:nvCxnSpPr>
      <xdr:spPr>
        <a:xfrm>
          <a:off x="3225800" y="10384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61</xdr:row>
      <xdr:rowOff>68580</xdr:rowOff>
    </xdr:from>
    <xdr:to xmlns:xdr="http://schemas.openxmlformats.org/drawingml/2006/spreadsheetDrawing">
      <xdr:col>6</xdr:col>
      <xdr:colOff>50800</xdr:colOff>
      <xdr:row>61</xdr:row>
      <xdr:rowOff>170180</xdr:rowOff>
    </xdr:to>
    <xdr:sp macro="" textlink="">
      <xdr:nvSpPr>
        <xdr:cNvPr id="6280"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61</xdr:row>
      <xdr:rowOff>154940</xdr:rowOff>
    </xdr:from>
    <xdr:to xmlns:xdr="http://schemas.openxmlformats.org/drawingml/2006/spreadsheetDrawing">
      <xdr:col>6</xdr:col>
      <xdr:colOff>355600</xdr:colOff>
      <xdr:row>63</xdr:row>
      <xdr:rowOff>70485</xdr:rowOff>
    </xdr:to>
    <xdr:sp macro="" textlink="">
      <xdr:nvSpPr>
        <xdr:cNvPr id="6281" name="テキスト ボックス 137"/>
        <xdr:cNvSpPr txBox="1"/>
      </xdr:nvSpPr>
      <xdr:spPr>
        <a:xfrm>
          <a:off x="3733800" y="1061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279400</xdr:colOff>
      <xdr:row>60</xdr:row>
      <xdr:rowOff>97790</xdr:rowOff>
    </xdr:from>
    <xdr:to xmlns:xdr="http://schemas.openxmlformats.org/drawingml/2006/spreadsheetDrawing">
      <xdr:col>4</xdr:col>
      <xdr:colOff>482600</xdr:colOff>
      <xdr:row>61</xdr:row>
      <xdr:rowOff>122555</xdr:rowOff>
    </xdr:to>
    <xdr:cxnSp macro="">
      <xdr:nvCxnSpPr>
        <xdr:cNvPr id="6282" name="直線コネクタ 138"/>
        <xdr:cNvCxnSpPr/>
      </xdr:nvCxnSpPr>
      <xdr:spPr>
        <a:xfrm flipV="1">
          <a:off x="2336800" y="103847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61</xdr:row>
      <xdr:rowOff>65405</xdr:rowOff>
    </xdr:from>
    <xdr:to xmlns:xdr="http://schemas.openxmlformats.org/drawingml/2006/spreadsheetDrawing">
      <xdr:col>4</xdr:col>
      <xdr:colOff>533400</xdr:colOff>
      <xdr:row>61</xdr:row>
      <xdr:rowOff>167005</xdr:rowOff>
    </xdr:to>
    <xdr:sp macro="" textlink="">
      <xdr:nvSpPr>
        <xdr:cNvPr id="6283" name="フローチャート : 判断 139"/>
        <xdr:cNvSpPr/>
      </xdr:nvSpPr>
      <xdr:spPr>
        <a:xfrm>
          <a:off x="3175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61</xdr:row>
      <xdr:rowOff>151765</xdr:rowOff>
    </xdr:from>
    <xdr:to xmlns:xdr="http://schemas.openxmlformats.org/drawingml/2006/spreadsheetDrawing">
      <xdr:col>5</xdr:col>
      <xdr:colOff>177800</xdr:colOff>
      <xdr:row>63</xdr:row>
      <xdr:rowOff>67945</xdr:rowOff>
    </xdr:to>
    <xdr:sp macro="" textlink="">
      <xdr:nvSpPr>
        <xdr:cNvPr id="6284" name="テキスト ボックス 140"/>
        <xdr:cNvSpPr txBox="1"/>
      </xdr:nvSpPr>
      <xdr:spPr>
        <a:xfrm>
          <a:off x="2844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76200</xdr:colOff>
      <xdr:row>61</xdr:row>
      <xdr:rowOff>29845</xdr:rowOff>
    </xdr:from>
    <xdr:to xmlns:xdr="http://schemas.openxmlformats.org/drawingml/2006/spreadsheetDrawing">
      <xdr:col>3</xdr:col>
      <xdr:colOff>279400</xdr:colOff>
      <xdr:row>61</xdr:row>
      <xdr:rowOff>122555</xdr:rowOff>
    </xdr:to>
    <xdr:cxnSp macro="">
      <xdr:nvCxnSpPr>
        <xdr:cNvPr id="6285" name="直線コネクタ 141"/>
        <xdr:cNvCxnSpPr/>
      </xdr:nvCxnSpPr>
      <xdr:spPr>
        <a:xfrm>
          <a:off x="1447800" y="104882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61</xdr:row>
      <xdr:rowOff>154940</xdr:rowOff>
    </xdr:from>
    <xdr:to xmlns:xdr="http://schemas.openxmlformats.org/drawingml/2006/spreadsheetDrawing">
      <xdr:col>3</xdr:col>
      <xdr:colOff>330200</xdr:colOff>
      <xdr:row>62</xdr:row>
      <xdr:rowOff>85090</xdr:rowOff>
    </xdr:to>
    <xdr:sp macro="" textlink="">
      <xdr:nvSpPr>
        <xdr:cNvPr id="6286" name="フローチャート : 判断 142"/>
        <xdr:cNvSpPr/>
      </xdr:nvSpPr>
      <xdr:spPr>
        <a:xfrm>
          <a:off x="228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62</xdr:row>
      <xdr:rowOff>69850</xdr:rowOff>
    </xdr:from>
    <xdr:to xmlns:xdr="http://schemas.openxmlformats.org/drawingml/2006/spreadsheetDrawing">
      <xdr:col>3</xdr:col>
      <xdr:colOff>659765</xdr:colOff>
      <xdr:row>63</xdr:row>
      <xdr:rowOff>157480</xdr:rowOff>
    </xdr:to>
    <xdr:sp macro="" textlink="">
      <xdr:nvSpPr>
        <xdr:cNvPr id="6287" name="テキスト ボックス 143"/>
        <xdr:cNvSpPr txBox="1"/>
      </xdr:nvSpPr>
      <xdr:spPr>
        <a:xfrm>
          <a:off x="1955800" y="1069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25400</xdr:colOff>
      <xdr:row>61</xdr:row>
      <xdr:rowOff>151130</xdr:rowOff>
    </xdr:from>
    <xdr:to xmlns:xdr="http://schemas.openxmlformats.org/drawingml/2006/spreadsheetDrawing">
      <xdr:col>2</xdr:col>
      <xdr:colOff>127000</xdr:colOff>
      <xdr:row>62</xdr:row>
      <xdr:rowOff>81280</xdr:rowOff>
    </xdr:to>
    <xdr:sp macro="" textlink="">
      <xdr:nvSpPr>
        <xdr:cNvPr id="6288" name="フローチャート : 判断 144"/>
        <xdr:cNvSpPr/>
      </xdr:nvSpPr>
      <xdr:spPr>
        <a:xfrm>
          <a:off x="1397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62</xdr:row>
      <xdr:rowOff>66040</xdr:rowOff>
    </xdr:from>
    <xdr:to xmlns:xdr="http://schemas.openxmlformats.org/drawingml/2006/spreadsheetDrawing">
      <xdr:col>2</xdr:col>
      <xdr:colOff>456565</xdr:colOff>
      <xdr:row>63</xdr:row>
      <xdr:rowOff>153035</xdr:rowOff>
    </xdr:to>
    <xdr:sp macro="" textlink="">
      <xdr:nvSpPr>
        <xdr:cNvPr id="6289" name="テキスト ボックス 145"/>
        <xdr:cNvSpPr txBox="1"/>
      </xdr:nvSpPr>
      <xdr:spPr>
        <a:xfrm>
          <a:off x="1066800" y="10695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622300</xdr:colOff>
      <xdr:row>69</xdr:row>
      <xdr:rowOff>168910</xdr:rowOff>
    </xdr:from>
    <xdr:to xmlns:xdr="http://schemas.openxmlformats.org/drawingml/2006/spreadsheetDrawing">
      <xdr:col>8</xdr:col>
      <xdr:colOff>12065</xdr:colOff>
      <xdr:row>71</xdr:row>
      <xdr:rowOff>84455</xdr:rowOff>
    </xdr:to>
    <xdr:sp macro="" textlink="">
      <xdr:nvSpPr>
        <xdr:cNvPr id="6290" name="テキスト ボックス 146"/>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469900</xdr:colOff>
      <xdr:row>69</xdr:row>
      <xdr:rowOff>168910</xdr:rowOff>
    </xdr:from>
    <xdr:to xmlns:xdr="http://schemas.openxmlformats.org/drawingml/2006/spreadsheetDrawing">
      <xdr:col>6</xdr:col>
      <xdr:colOff>546100</xdr:colOff>
      <xdr:row>71</xdr:row>
      <xdr:rowOff>84455</xdr:rowOff>
    </xdr:to>
    <xdr:sp macro="" textlink="">
      <xdr:nvSpPr>
        <xdr:cNvPr id="6291"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266700</xdr:colOff>
      <xdr:row>69</xdr:row>
      <xdr:rowOff>168910</xdr:rowOff>
    </xdr:from>
    <xdr:to xmlns:xdr="http://schemas.openxmlformats.org/drawingml/2006/spreadsheetDrawing">
      <xdr:col>5</xdr:col>
      <xdr:colOff>343535</xdr:colOff>
      <xdr:row>71</xdr:row>
      <xdr:rowOff>84455</xdr:rowOff>
    </xdr:to>
    <xdr:sp macro="" textlink="">
      <xdr:nvSpPr>
        <xdr:cNvPr id="6292" name="テキスト ボックス 148"/>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63500</xdr:colOff>
      <xdr:row>69</xdr:row>
      <xdr:rowOff>168910</xdr:rowOff>
    </xdr:from>
    <xdr:to xmlns:xdr="http://schemas.openxmlformats.org/drawingml/2006/spreadsheetDrawing">
      <xdr:col>4</xdr:col>
      <xdr:colOff>139700</xdr:colOff>
      <xdr:row>71</xdr:row>
      <xdr:rowOff>84455</xdr:rowOff>
    </xdr:to>
    <xdr:sp macro="" textlink="">
      <xdr:nvSpPr>
        <xdr:cNvPr id="6293"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546100</xdr:colOff>
      <xdr:row>69</xdr:row>
      <xdr:rowOff>168910</xdr:rowOff>
    </xdr:from>
    <xdr:to xmlns:xdr="http://schemas.openxmlformats.org/drawingml/2006/spreadsheetDrawing">
      <xdr:col>2</xdr:col>
      <xdr:colOff>622300</xdr:colOff>
      <xdr:row>71</xdr:row>
      <xdr:rowOff>84455</xdr:rowOff>
    </xdr:to>
    <xdr:sp macro="" textlink="">
      <xdr:nvSpPr>
        <xdr:cNvPr id="6294"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7</xdr:col>
      <xdr:colOff>101600</xdr:colOff>
      <xdr:row>62</xdr:row>
      <xdr:rowOff>3810</xdr:rowOff>
    </xdr:from>
    <xdr:to xmlns:xdr="http://schemas.openxmlformats.org/drawingml/2006/spreadsheetDrawing">
      <xdr:col>7</xdr:col>
      <xdr:colOff>203200</xdr:colOff>
      <xdr:row>62</xdr:row>
      <xdr:rowOff>105410</xdr:rowOff>
    </xdr:to>
    <xdr:sp macro="" textlink="">
      <xdr:nvSpPr>
        <xdr:cNvPr id="6295" name="円/楕円 151"/>
        <xdr:cNvSpPr/>
      </xdr:nvSpPr>
      <xdr:spPr>
        <a:xfrm>
          <a:off x="49022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241300</xdr:colOff>
      <xdr:row>61</xdr:row>
      <xdr:rowOff>20320</xdr:rowOff>
    </xdr:from>
    <xdr:to xmlns:xdr="http://schemas.openxmlformats.org/drawingml/2006/spreadsheetDrawing">
      <xdr:col>8</xdr:col>
      <xdr:colOff>317500</xdr:colOff>
      <xdr:row>62</xdr:row>
      <xdr:rowOff>107315</xdr:rowOff>
    </xdr:to>
    <xdr:sp macro="" textlink="">
      <xdr:nvSpPr>
        <xdr:cNvPr id="6296" name="財政構造の弾力性該当値テキスト"/>
        <xdr:cNvSpPr txBox="1"/>
      </xdr:nvSpPr>
      <xdr:spPr>
        <a:xfrm>
          <a:off x="5041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635000</xdr:colOff>
      <xdr:row>60</xdr:row>
      <xdr:rowOff>67945</xdr:rowOff>
    </xdr:from>
    <xdr:to xmlns:xdr="http://schemas.openxmlformats.org/drawingml/2006/spreadsheetDrawing">
      <xdr:col>6</xdr:col>
      <xdr:colOff>50800</xdr:colOff>
      <xdr:row>60</xdr:row>
      <xdr:rowOff>169545</xdr:rowOff>
    </xdr:to>
    <xdr:sp macro="" textlink="">
      <xdr:nvSpPr>
        <xdr:cNvPr id="6297" name="円/楕円 153"/>
        <xdr:cNvSpPr/>
      </xdr:nvSpPr>
      <xdr:spPr>
        <a:xfrm>
          <a:off x="4064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59</xdr:row>
      <xdr:rowOff>8255</xdr:rowOff>
    </xdr:from>
    <xdr:to xmlns:xdr="http://schemas.openxmlformats.org/drawingml/2006/spreadsheetDrawing">
      <xdr:col>6</xdr:col>
      <xdr:colOff>355600</xdr:colOff>
      <xdr:row>60</xdr:row>
      <xdr:rowOff>95250</xdr:rowOff>
    </xdr:to>
    <xdr:sp macro="" textlink="">
      <xdr:nvSpPr>
        <xdr:cNvPr id="6298" name="テキスト ボックス 154"/>
        <xdr:cNvSpPr txBox="1"/>
      </xdr:nvSpPr>
      <xdr:spPr>
        <a:xfrm>
          <a:off x="3733800" y="10123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431800</xdr:colOff>
      <xdr:row>60</xdr:row>
      <xdr:rowOff>46990</xdr:rowOff>
    </xdr:from>
    <xdr:to xmlns:xdr="http://schemas.openxmlformats.org/drawingml/2006/spreadsheetDrawing">
      <xdr:col>4</xdr:col>
      <xdr:colOff>533400</xdr:colOff>
      <xdr:row>60</xdr:row>
      <xdr:rowOff>148590</xdr:rowOff>
    </xdr:to>
    <xdr:sp macro="" textlink="">
      <xdr:nvSpPr>
        <xdr:cNvPr id="6299" name="円/楕円 155"/>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58</xdr:row>
      <xdr:rowOff>158750</xdr:rowOff>
    </xdr:from>
    <xdr:to xmlns:xdr="http://schemas.openxmlformats.org/drawingml/2006/spreadsheetDrawing">
      <xdr:col>5</xdr:col>
      <xdr:colOff>177800</xdr:colOff>
      <xdr:row>60</xdr:row>
      <xdr:rowOff>74930</xdr:rowOff>
    </xdr:to>
    <xdr:sp macro="" textlink="">
      <xdr:nvSpPr>
        <xdr:cNvPr id="6300" name="テキスト ボックス 156"/>
        <xdr:cNvSpPr txBox="1"/>
      </xdr:nvSpPr>
      <xdr:spPr>
        <a:xfrm>
          <a:off x="2844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228600</xdr:colOff>
      <xdr:row>61</xdr:row>
      <xdr:rowOff>71755</xdr:rowOff>
    </xdr:from>
    <xdr:to xmlns:xdr="http://schemas.openxmlformats.org/drawingml/2006/spreadsheetDrawing">
      <xdr:col>3</xdr:col>
      <xdr:colOff>330200</xdr:colOff>
      <xdr:row>62</xdr:row>
      <xdr:rowOff>1905</xdr:rowOff>
    </xdr:to>
    <xdr:sp macro="" textlink="">
      <xdr:nvSpPr>
        <xdr:cNvPr id="6301" name="円/楕円 157"/>
        <xdr:cNvSpPr/>
      </xdr:nvSpPr>
      <xdr:spPr>
        <a:xfrm>
          <a:off x="22860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60</xdr:row>
      <xdr:rowOff>12065</xdr:rowOff>
    </xdr:from>
    <xdr:to xmlns:xdr="http://schemas.openxmlformats.org/drawingml/2006/spreadsheetDrawing">
      <xdr:col>3</xdr:col>
      <xdr:colOff>659765</xdr:colOff>
      <xdr:row>61</xdr:row>
      <xdr:rowOff>99695</xdr:rowOff>
    </xdr:to>
    <xdr:sp macro="" textlink="">
      <xdr:nvSpPr>
        <xdr:cNvPr id="6302" name="テキスト ボックス 158"/>
        <xdr:cNvSpPr txBox="1"/>
      </xdr:nvSpPr>
      <xdr:spPr>
        <a:xfrm>
          <a:off x="1955800" y="10299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xdr:col>
      <xdr:colOff>25400</xdr:colOff>
      <xdr:row>60</xdr:row>
      <xdr:rowOff>150495</xdr:rowOff>
    </xdr:from>
    <xdr:to xmlns:xdr="http://schemas.openxmlformats.org/drawingml/2006/spreadsheetDrawing">
      <xdr:col>2</xdr:col>
      <xdr:colOff>127000</xdr:colOff>
      <xdr:row>61</xdr:row>
      <xdr:rowOff>80645</xdr:rowOff>
    </xdr:to>
    <xdr:sp macro="" textlink="">
      <xdr:nvSpPr>
        <xdr:cNvPr id="6303" name="円/楕円 159"/>
        <xdr:cNvSpPr/>
      </xdr:nvSpPr>
      <xdr:spPr>
        <a:xfrm>
          <a:off x="1397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59</xdr:row>
      <xdr:rowOff>90805</xdr:rowOff>
    </xdr:from>
    <xdr:to xmlns:xdr="http://schemas.openxmlformats.org/drawingml/2006/spreadsheetDrawing">
      <xdr:col>2</xdr:col>
      <xdr:colOff>456565</xdr:colOff>
      <xdr:row>61</xdr:row>
      <xdr:rowOff>6350</xdr:rowOff>
    </xdr:to>
    <xdr:sp macro="" textlink="">
      <xdr:nvSpPr>
        <xdr:cNvPr id="6304" name="テキスト ボックス 160"/>
        <xdr:cNvSpPr txBox="1"/>
      </xdr:nvSpPr>
      <xdr:spPr>
        <a:xfrm>
          <a:off x="1066800" y="10206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6305"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twoCellAnchor editAs="oneCell">
    <xdr:from xmlns:xdr="http://schemas.openxmlformats.org/drawingml/2006/spreadsheetDrawing">
      <xdr:col>1</xdr:col>
      <xdr:colOff>118110</xdr:colOff>
      <xdr:row>75</xdr:row>
      <xdr:rowOff>139700</xdr:rowOff>
    </xdr:from>
    <xdr:to xmlns:xdr="http://schemas.openxmlformats.org/drawingml/2006/spreadsheetDrawing">
      <xdr:col>5</xdr:col>
      <xdr:colOff>593090</xdr:colOff>
      <xdr:row>77</xdr:row>
      <xdr:rowOff>106045</xdr:rowOff>
    </xdr:to>
    <xdr:sp macro="" textlink="">
      <xdr:nvSpPr>
        <xdr:cNvPr id="6306" name="テキスト ボックス 162"/>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twoCellAnchor>
  <xdr:twoCellAnchor editAs="oneCell">
    <xdr:from xmlns:xdr="http://schemas.openxmlformats.org/drawingml/2006/spreadsheetDrawing">
      <xdr:col>6</xdr:col>
      <xdr:colOff>34290</xdr:colOff>
      <xdr:row>75</xdr:row>
      <xdr:rowOff>114300</xdr:rowOff>
    </xdr:from>
    <xdr:to xmlns:xdr="http://schemas.openxmlformats.org/drawingml/2006/spreadsheetDrawing">
      <xdr:col>8</xdr:col>
      <xdr:colOff>313055</xdr:colOff>
      <xdr:row>77</xdr:row>
      <xdr:rowOff>130175</xdr:rowOff>
    </xdr:to>
    <xdr:sp macro="" textlink="">
      <xdr:nvSpPr>
        <xdr:cNvPr id="6307"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[505,482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6308" name="正方形/長方形 164"/>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6309" name="正方形/長方形 165"/>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6310"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6311"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6312"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6313"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6314"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6315"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6316"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6317"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前年並みの数値である。人件費については、職員数の削減等により抑制に努めており、物件費についても、住民サービスが低下しない程度の削減に努める。</a:t>
          </a:r>
        </a:p>
        <a:p/>
      </xdr:txBody>
    </xdr:sp>
    <xdr:clientData/>
  </xdr:twoCellAnchor>
  <xdr:twoCellAnchor editAs="oneCell">
    <xdr:from xmlns:xdr="http://schemas.openxmlformats.org/drawingml/2006/spreadsheetDrawing">
      <xdr:col>1</xdr:col>
      <xdr:colOff>38100</xdr:colOff>
      <xdr:row>77</xdr:row>
      <xdr:rowOff>6350</xdr:rowOff>
    </xdr:from>
    <xdr:to xmlns:xdr="http://schemas.openxmlformats.org/drawingml/2006/spreadsheetDrawing">
      <xdr:col>1</xdr:col>
      <xdr:colOff>387985</xdr:colOff>
      <xdr:row>78</xdr:row>
      <xdr:rowOff>59690</xdr:rowOff>
    </xdr:to>
    <xdr:sp macro="" textlink="">
      <xdr:nvSpPr>
        <xdr:cNvPr id="6318"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6319"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91</xdr:row>
      <xdr:rowOff>67310</xdr:rowOff>
    </xdr:from>
    <xdr:to xmlns:xdr="http://schemas.openxmlformats.org/drawingml/2006/spreadsheetDrawing">
      <xdr:col>1</xdr:col>
      <xdr:colOff>76200</xdr:colOff>
      <xdr:row>92</xdr:row>
      <xdr:rowOff>154940</xdr:rowOff>
    </xdr:to>
    <xdr:sp macro="" textlink="">
      <xdr:nvSpPr>
        <xdr:cNvPr id="6320"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6321"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89</xdr:row>
      <xdr:rowOff>8255</xdr:rowOff>
    </xdr:from>
    <xdr:to xmlns:xdr="http://schemas.openxmlformats.org/drawingml/2006/spreadsheetDrawing">
      <xdr:col>1</xdr:col>
      <xdr:colOff>76200</xdr:colOff>
      <xdr:row>90</xdr:row>
      <xdr:rowOff>95250</xdr:rowOff>
    </xdr:to>
    <xdr:sp macro="" textlink="">
      <xdr:nvSpPr>
        <xdr:cNvPr id="6322"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6323"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86</xdr:row>
      <xdr:rowOff>120650</xdr:rowOff>
    </xdr:from>
    <xdr:to xmlns:xdr="http://schemas.openxmlformats.org/drawingml/2006/spreadsheetDrawing">
      <xdr:col>1</xdr:col>
      <xdr:colOff>76200</xdr:colOff>
      <xdr:row>88</xdr:row>
      <xdr:rowOff>36195</xdr:rowOff>
    </xdr:to>
    <xdr:sp macro="" textlink="">
      <xdr:nvSpPr>
        <xdr:cNvPr id="6324"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6325"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84</xdr:row>
      <xdr:rowOff>60960</xdr:rowOff>
    </xdr:from>
    <xdr:to xmlns:xdr="http://schemas.openxmlformats.org/drawingml/2006/spreadsheetDrawing">
      <xdr:col>1</xdr:col>
      <xdr:colOff>76200</xdr:colOff>
      <xdr:row>85</xdr:row>
      <xdr:rowOff>148590</xdr:rowOff>
    </xdr:to>
    <xdr:sp macro="" textlink="">
      <xdr:nvSpPr>
        <xdr:cNvPr id="6326"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6327"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82</xdr:row>
      <xdr:rowOff>1905</xdr:rowOff>
    </xdr:from>
    <xdr:to xmlns:xdr="http://schemas.openxmlformats.org/drawingml/2006/spreadsheetDrawing">
      <xdr:col>1</xdr:col>
      <xdr:colOff>76200</xdr:colOff>
      <xdr:row>83</xdr:row>
      <xdr:rowOff>89535</xdr:rowOff>
    </xdr:to>
    <xdr:sp macro="" textlink="">
      <xdr:nvSpPr>
        <xdr:cNvPr id="6328"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6329"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0</xdr:colOff>
      <xdr:row>79</xdr:row>
      <xdr:rowOff>113665</xdr:rowOff>
    </xdr:from>
    <xdr:to xmlns:xdr="http://schemas.openxmlformats.org/drawingml/2006/spreadsheetDrawing">
      <xdr:col>1</xdr:col>
      <xdr:colOff>76200</xdr:colOff>
      <xdr:row>81</xdr:row>
      <xdr:rowOff>29210</xdr:rowOff>
    </xdr:to>
    <xdr:sp macro="" textlink="">
      <xdr:nvSpPr>
        <xdr:cNvPr id="6330"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6331"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633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141605</xdr:rowOff>
    </xdr:from>
    <xdr:to xmlns:xdr="http://schemas.openxmlformats.org/drawingml/2006/spreadsheetDrawing">
      <xdr:col>7</xdr:col>
      <xdr:colOff>152400</xdr:colOff>
      <xdr:row>90</xdr:row>
      <xdr:rowOff>27940</xdr:rowOff>
    </xdr:to>
    <xdr:cxnSp macro="">
      <xdr:nvCxnSpPr>
        <xdr:cNvPr id="6333" name="直線コネクタ 189"/>
        <xdr:cNvCxnSpPr/>
      </xdr:nvCxnSpPr>
      <xdr:spPr>
        <a:xfrm flipV="1">
          <a:off x="4953000" y="14029055"/>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90</xdr:row>
      <xdr:rowOff>0</xdr:rowOff>
    </xdr:from>
    <xdr:to xmlns:xdr="http://schemas.openxmlformats.org/drawingml/2006/spreadsheetDrawing">
      <xdr:col>8</xdr:col>
      <xdr:colOff>317500</xdr:colOff>
      <xdr:row>91</xdr:row>
      <xdr:rowOff>87630</xdr:rowOff>
    </xdr:to>
    <xdr:sp macro="" textlink="">
      <xdr:nvSpPr>
        <xdr:cNvPr id="6334" name="人件費・物件費等の状況最小値テキスト"/>
        <xdr:cNvSpPr txBox="1"/>
      </xdr:nvSpPr>
      <xdr:spPr>
        <a:xfrm>
          <a:off x="5041900" y="1543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90</xdr:row>
      <xdr:rowOff>27940</xdr:rowOff>
    </xdr:from>
    <xdr:to xmlns:xdr="http://schemas.openxmlformats.org/drawingml/2006/spreadsheetDrawing">
      <xdr:col>7</xdr:col>
      <xdr:colOff>241300</xdr:colOff>
      <xdr:row>90</xdr:row>
      <xdr:rowOff>27940</xdr:rowOff>
    </xdr:to>
    <xdr:cxnSp macro="">
      <xdr:nvCxnSpPr>
        <xdr:cNvPr id="6335" name="直線コネクタ 191"/>
        <xdr:cNvCxnSpPr/>
      </xdr:nvCxnSpPr>
      <xdr:spPr>
        <a:xfrm>
          <a:off x="4864100" y="1545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80</xdr:row>
      <xdr:rowOff>56515</xdr:rowOff>
    </xdr:from>
    <xdr:to xmlns:xdr="http://schemas.openxmlformats.org/drawingml/2006/spreadsheetDrawing">
      <xdr:col>8</xdr:col>
      <xdr:colOff>317500</xdr:colOff>
      <xdr:row>81</xdr:row>
      <xdr:rowOff>143510</xdr:rowOff>
    </xdr:to>
    <xdr:sp macro="" textlink="">
      <xdr:nvSpPr>
        <xdr:cNvPr id="6336" name="人件費・物件費等の状況最大値テキスト"/>
        <xdr:cNvSpPr txBox="1"/>
      </xdr:nvSpPr>
      <xdr:spPr>
        <a:xfrm>
          <a:off x="50419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twoCellAnchor>
  <xdr:twoCellAnchor>
    <xdr:from xmlns:xdr="http://schemas.openxmlformats.org/drawingml/2006/spreadsheetDrawing">
      <xdr:col>7</xdr:col>
      <xdr:colOff>63500</xdr:colOff>
      <xdr:row>81</xdr:row>
      <xdr:rowOff>141605</xdr:rowOff>
    </xdr:from>
    <xdr:to xmlns:xdr="http://schemas.openxmlformats.org/drawingml/2006/spreadsheetDrawing">
      <xdr:col>7</xdr:col>
      <xdr:colOff>241300</xdr:colOff>
      <xdr:row>81</xdr:row>
      <xdr:rowOff>141605</xdr:rowOff>
    </xdr:to>
    <xdr:cxnSp macro="">
      <xdr:nvCxnSpPr>
        <xdr:cNvPr id="6337" name="直線コネクタ 193"/>
        <xdr:cNvCxnSpPr/>
      </xdr:nvCxnSpPr>
      <xdr:spPr>
        <a:xfrm>
          <a:off x="4864100" y="1402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83</xdr:row>
      <xdr:rowOff>132715</xdr:rowOff>
    </xdr:from>
    <xdr:to xmlns:xdr="http://schemas.openxmlformats.org/drawingml/2006/spreadsheetDrawing">
      <xdr:col>7</xdr:col>
      <xdr:colOff>152400</xdr:colOff>
      <xdr:row>84</xdr:row>
      <xdr:rowOff>76200</xdr:rowOff>
    </xdr:to>
    <xdr:cxnSp macro="">
      <xdr:nvCxnSpPr>
        <xdr:cNvPr id="6338" name="直線コネクタ 194"/>
        <xdr:cNvCxnSpPr/>
      </xdr:nvCxnSpPr>
      <xdr:spPr>
        <a:xfrm>
          <a:off x="4114800" y="1436306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241300</xdr:colOff>
      <xdr:row>82</xdr:row>
      <xdr:rowOff>46355</xdr:rowOff>
    </xdr:from>
    <xdr:to xmlns:xdr="http://schemas.openxmlformats.org/drawingml/2006/spreadsheetDrawing">
      <xdr:col>8</xdr:col>
      <xdr:colOff>317500</xdr:colOff>
      <xdr:row>83</xdr:row>
      <xdr:rowOff>133985</xdr:rowOff>
    </xdr:to>
    <xdr:sp macro="" textlink="">
      <xdr:nvSpPr>
        <xdr:cNvPr id="6339" name="人件費・物件費等の状況平均値テキスト"/>
        <xdr:cNvSpPr txBox="1"/>
      </xdr:nvSpPr>
      <xdr:spPr>
        <a:xfrm>
          <a:off x="5041900" y="14105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7</xdr:col>
      <xdr:colOff>101600</xdr:colOff>
      <xdr:row>83</xdr:row>
      <xdr:rowOff>29845</xdr:rowOff>
    </xdr:from>
    <xdr:to xmlns:xdr="http://schemas.openxmlformats.org/drawingml/2006/spreadsheetDrawing">
      <xdr:col>7</xdr:col>
      <xdr:colOff>203200</xdr:colOff>
      <xdr:row>83</xdr:row>
      <xdr:rowOff>132080</xdr:rowOff>
    </xdr:to>
    <xdr:sp macro="" textlink="">
      <xdr:nvSpPr>
        <xdr:cNvPr id="6340" name="フローチャート : 判断 196"/>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83</xdr:row>
      <xdr:rowOff>127635</xdr:rowOff>
    </xdr:from>
    <xdr:to xmlns:xdr="http://schemas.openxmlformats.org/drawingml/2006/spreadsheetDrawing">
      <xdr:col>6</xdr:col>
      <xdr:colOff>0</xdr:colOff>
      <xdr:row>83</xdr:row>
      <xdr:rowOff>132715</xdr:rowOff>
    </xdr:to>
    <xdr:cxnSp macro="">
      <xdr:nvCxnSpPr>
        <xdr:cNvPr id="6341" name="直線コネクタ 197"/>
        <xdr:cNvCxnSpPr/>
      </xdr:nvCxnSpPr>
      <xdr:spPr>
        <a:xfrm>
          <a:off x="3225800" y="143579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167005</xdr:rowOff>
    </xdr:from>
    <xdr:to xmlns:xdr="http://schemas.openxmlformats.org/drawingml/2006/spreadsheetDrawing">
      <xdr:col>6</xdr:col>
      <xdr:colOff>50800</xdr:colOff>
      <xdr:row>83</xdr:row>
      <xdr:rowOff>97790</xdr:rowOff>
    </xdr:to>
    <xdr:sp macro="" textlink="">
      <xdr:nvSpPr>
        <xdr:cNvPr id="6342" name="フローチャート : 判断 198"/>
        <xdr:cNvSpPr/>
      </xdr:nvSpPr>
      <xdr:spPr>
        <a:xfrm>
          <a:off x="4064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81</xdr:row>
      <xdr:rowOff>107315</xdr:rowOff>
    </xdr:from>
    <xdr:to xmlns:xdr="http://schemas.openxmlformats.org/drawingml/2006/spreadsheetDrawing">
      <xdr:col>6</xdr:col>
      <xdr:colOff>355600</xdr:colOff>
      <xdr:row>83</xdr:row>
      <xdr:rowOff>23495</xdr:rowOff>
    </xdr:to>
    <xdr:sp macro="" textlink="">
      <xdr:nvSpPr>
        <xdr:cNvPr id="6343" name="テキスト ボックス 199"/>
        <xdr:cNvSpPr txBox="1"/>
      </xdr:nvSpPr>
      <xdr:spPr>
        <a:xfrm>
          <a:off x="3733800" y="13994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279400</xdr:colOff>
      <xdr:row>83</xdr:row>
      <xdr:rowOff>127635</xdr:rowOff>
    </xdr:from>
    <xdr:to xmlns:xdr="http://schemas.openxmlformats.org/drawingml/2006/spreadsheetDrawing">
      <xdr:col>4</xdr:col>
      <xdr:colOff>482600</xdr:colOff>
      <xdr:row>83</xdr:row>
      <xdr:rowOff>167640</xdr:rowOff>
    </xdr:to>
    <xdr:cxnSp macro="">
      <xdr:nvCxnSpPr>
        <xdr:cNvPr id="6344" name="直線コネクタ 200"/>
        <xdr:cNvCxnSpPr/>
      </xdr:nvCxnSpPr>
      <xdr:spPr>
        <a:xfrm flipV="1">
          <a:off x="2336800" y="143579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83</xdr:row>
      <xdr:rowOff>1270</xdr:rowOff>
    </xdr:from>
    <xdr:to xmlns:xdr="http://schemas.openxmlformats.org/drawingml/2006/spreadsheetDrawing">
      <xdr:col>4</xdr:col>
      <xdr:colOff>533400</xdr:colOff>
      <xdr:row>83</xdr:row>
      <xdr:rowOff>102870</xdr:rowOff>
    </xdr:to>
    <xdr:sp macro="" textlink="">
      <xdr:nvSpPr>
        <xdr:cNvPr id="6345" name="フローチャート : 判断 201"/>
        <xdr:cNvSpPr/>
      </xdr:nvSpPr>
      <xdr:spPr>
        <a:xfrm>
          <a:off x="31750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81</xdr:row>
      <xdr:rowOff>113030</xdr:rowOff>
    </xdr:from>
    <xdr:to xmlns:xdr="http://schemas.openxmlformats.org/drawingml/2006/spreadsheetDrawing">
      <xdr:col>5</xdr:col>
      <xdr:colOff>177800</xdr:colOff>
      <xdr:row>83</xdr:row>
      <xdr:rowOff>29210</xdr:rowOff>
    </xdr:to>
    <xdr:sp macro="" textlink="">
      <xdr:nvSpPr>
        <xdr:cNvPr id="6346" name="テキスト ボックス 202"/>
        <xdr:cNvSpPr txBox="1"/>
      </xdr:nvSpPr>
      <xdr:spPr>
        <a:xfrm>
          <a:off x="2844800" y="1400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76200</xdr:colOff>
      <xdr:row>83</xdr:row>
      <xdr:rowOff>29845</xdr:rowOff>
    </xdr:from>
    <xdr:to xmlns:xdr="http://schemas.openxmlformats.org/drawingml/2006/spreadsheetDrawing">
      <xdr:col>3</xdr:col>
      <xdr:colOff>279400</xdr:colOff>
      <xdr:row>83</xdr:row>
      <xdr:rowOff>167640</xdr:rowOff>
    </xdr:to>
    <xdr:cxnSp macro="">
      <xdr:nvCxnSpPr>
        <xdr:cNvPr id="6347" name="直線コネクタ 203"/>
        <xdr:cNvCxnSpPr/>
      </xdr:nvCxnSpPr>
      <xdr:spPr>
        <a:xfrm>
          <a:off x="1447800" y="1426019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82</xdr:row>
      <xdr:rowOff>146685</xdr:rowOff>
    </xdr:from>
    <xdr:to xmlns:xdr="http://schemas.openxmlformats.org/drawingml/2006/spreadsheetDrawing">
      <xdr:col>3</xdr:col>
      <xdr:colOff>330200</xdr:colOff>
      <xdr:row>83</xdr:row>
      <xdr:rowOff>76835</xdr:rowOff>
    </xdr:to>
    <xdr:sp macro="" textlink="">
      <xdr:nvSpPr>
        <xdr:cNvPr id="6348" name="フローチャート : 判断 204"/>
        <xdr:cNvSpPr/>
      </xdr:nvSpPr>
      <xdr:spPr>
        <a:xfrm>
          <a:off x="2286000" y="142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81</xdr:row>
      <xdr:rowOff>86995</xdr:rowOff>
    </xdr:from>
    <xdr:to xmlns:xdr="http://schemas.openxmlformats.org/drawingml/2006/spreadsheetDrawing">
      <xdr:col>3</xdr:col>
      <xdr:colOff>659765</xdr:colOff>
      <xdr:row>83</xdr:row>
      <xdr:rowOff>2540</xdr:rowOff>
    </xdr:to>
    <xdr:sp macro="" textlink="">
      <xdr:nvSpPr>
        <xdr:cNvPr id="6349" name="テキスト ボックス 205"/>
        <xdr:cNvSpPr txBox="1"/>
      </xdr:nvSpPr>
      <xdr:spPr>
        <a:xfrm>
          <a:off x="1955800" y="13974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25400</xdr:colOff>
      <xdr:row>83</xdr:row>
      <xdr:rowOff>39370</xdr:rowOff>
    </xdr:from>
    <xdr:to xmlns:xdr="http://schemas.openxmlformats.org/drawingml/2006/spreadsheetDrawing">
      <xdr:col>2</xdr:col>
      <xdr:colOff>127000</xdr:colOff>
      <xdr:row>83</xdr:row>
      <xdr:rowOff>140970</xdr:rowOff>
    </xdr:to>
    <xdr:sp macro="" textlink="">
      <xdr:nvSpPr>
        <xdr:cNvPr id="6350" name="フローチャート : 判断 206"/>
        <xdr:cNvSpPr/>
      </xdr:nvSpPr>
      <xdr:spPr>
        <a:xfrm>
          <a:off x="13970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83</xdr:row>
      <xdr:rowOff>125730</xdr:rowOff>
    </xdr:from>
    <xdr:to xmlns:xdr="http://schemas.openxmlformats.org/drawingml/2006/spreadsheetDrawing">
      <xdr:col>2</xdr:col>
      <xdr:colOff>456565</xdr:colOff>
      <xdr:row>85</xdr:row>
      <xdr:rowOff>41910</xdr:rowOff>
    </xdr:to>
    <xdr:sp macro="" textlink="">
      <xdr:nvSpPr>
        <xdr:cNvPr id="6351" name="テキスト ボックス 207"/>
        <xdr:cNvSpPr txBox="1"/>
      </xdr:nvSpPr>
      <xdr:spPr>
        <a:xfrm>
          <a:off x="1066800" y="14356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622300</xdr:colOff>
      <xdr:row>92</xdr:row>
      <xdr:rowOff>35560</xdr:rowOff>
    </xdr:from>
    <xdr:to xmlns:xdr="http://schemas.openxmlformats.org/drawingml/2006/spreadsheetDrawing">
      <xdr:col>8</xdr:col>
      <xdr:colOff>12065</xdr:colOff>
      <xdr:row>93</xdr:row>
      <xdr:rowOff>123190</xdr:rowOff>
    </xdr:to>
    <xdr:sp macro="" textlink="">
      <xdr:nvSpPr>
        <xdr:cNvPr id="6352" name="テキスト ボックス 208"/>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469900</xdr:colOff>
      <xdr:row>92</xdr:row>
      <xdr:rowOff>35560</xdr:rowOff>
    </xdr:from>
    <xdr:to xmlns:xdr="http://schemas.openxmlformats.org/drawingml/2006/spreadsheetDrawing">
      <xdr:col>6</xdr:col>
      <xdr:colOff>546100</xdr:colOff>
      <xdr:row>93</xdr:row>
      <xdr:rowOff>123190</xdr:rowOff>
    </xdr:to>
    <xdr:sp macro="" textlink="">
      <xdr:nvSpPr>
        <xdr:cNvPr id="6353"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266700</xdr:colOff>
      <xdr:row>92</xdr:row>
      <xdr:rowOff>35560</xdr:rowOff>
    </xdr:from>
    <xdr:to xmlns:xdr="http://schemas.openxmlformats.org/drawingml/2006/spreadsheetDrawing">
      <xdr:col>5</xdr:col>
      <xdr:colOff>343535</xdr:colOff>
      <xdr:row>93</xdr:row>
      <xdr:rowOff>123190</xdr:rowOff>
    </xdr:to>
    <xdr:sp macro="" textlink="">
      <xdr:nvSpPr>
        <xdr:cNvPr id="6354" name="テキスト ボックス 210"/>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63500</xdr:colOff>
      <xdr:row>92</xdr:row>
      <xdr:rowOff>35560</xdr:rowOff>
    </xdr:from>
    <xdr:to xmlns:xdr="http://schemas.openxmlformats.org/drawingml/2006/spreadsheetDrawing">
      <xdr:col>4</xdr:col>
      <xdr:colOff>139700</xdr:colOff>
      <xdr:row>93</xdr:row>
      <xdr:rowOff>123190</xdr:rowOff>
    </xdr:to>
    <xdr:sp macro="" textlink="">
      <xdr:nvSpPr>
        <xdr:cNvPr id="6355"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546100</xdr:colOff>
      <xdr:row>92</xdr:row>
      <xdr:rowOff>35560</xdr:rowOff>
    </xdr:from>
    <xdr:to xmlns:xdr="http://schemas.openxmlformats.org/drawingml/2006/spreadsheetDrawing">
      <xdr:col>2</xdr:col>
      <xdr:colOff>622300</xdr:colOff>
      <xdr:row>93</xdr:row>
      <xdr:rowOff>123190</xdr:rowOff>
    </xdr:to>
    <xdr:sp macro="" textlink="">
      <xdr:nvSpPr>
        <xdr:cNvPr id="6356"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7</xdr:col>
      <xdr:colOff>101600</xdr:colOff>
      <xdr:row>84</xdr:row>
      <xdr:rowOff>25400</xdr:rowOff>
    </xdr:from>
    <xdr:to xmlns:xdr="http://schemas.openxmlformats.org/drawingml/2006/spreadsheetDrawing">
      <xdr:col>7</xdr:col>
      <xdr:colOff>203200</xdr:colOff>
      <xdr:row>84</xdr:row>
      <xdr:rowOff>127000</xdr:rowOff>
    </xdr:to>
    <xdr:sp macro="" textlink="">
      <xdr:nvSpPr>
        <xdr:cNvPr id="6357" name="円/楕円 213"/>
        <xdr:cNvSpPr/>
      </xdr:nvSpPr>
      <xdr:spPr>
        <a:xfrm>
          <a:off x="49022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241300</xdr:colOff>
      <xdr:row>83</xdr:row>
      <xdr:rowOff>168910</xdr:rowOff>
    </xdr:from>
    <xdr:to xmlns:xdr="http://schemas.openxmlformats.org/drawingml/2006/spreadsheetDrawing">
      <xdr:col>8</xdr:col>
      <xdr:colOff>317500</xdr:colOff>
      <xdr:row>85</xdr:row>
      <xdr:rowOff>84455</xdr:rowOff>
    </xdr:to>
    <xdr:sp macro="" textlink="">
      <xdr:nvSpPr>
        <xdr:cNvPr id="6358" name="人件費・物件費等の状況該当値テキスト"/>
        <xdr:cNvSpPr txBox="1"/>
      </xdr:nvSpPr>
      <xdr:spPr>
        <a:xfrm>
          <a:off x="5041900"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635000</xdr:colOff>
      <xdr:row>83</xdr:row>
      <xdr:rowOff>81915</xdr:rowOff>
    </xdr:from>
    <xdr:to xmlns:xdr="http://schemas.openxmlformats.org/drawingml/2006/spreadsheetDrawing">
      <xdr:col>6</xdr:col>
      <xdr:colOff>50800</xdr:colOff>
      <xdr:row>84</xdr:row>
      <xdr:rowOff>12065</xdr:rowOff>
    </xdr:to>
    <xdr:sp macro="" textlink="">
      <xdr:nvSpPr>
        <xdr:cNvPr id="6359" name="円/楕円 215"/>
        <xdr:cNvSpPr/>
      </xdr:nvSpPr>
      <xdr:spPr>
        <a:xfrm>
          <a:off x="40640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304800</xdr:colOff>
      <xdr:row>83</xdr:row>
      <xdr:rowOff>168275</xdr:rowOff>
    </xdr:from>
    <xdr:to xmlns:xdr="http://schemas.openxmlformats.org/drawingml/2006/spreadsheetDrawing">
      <xdr:col>6</xdr:col>
      <xdr:colOff>355600</xdr:colOff>
      <xdr:row>85</xdr:row>
      <xdr:rowOff>83820</xdr:rowOff>
    </xdr:to>
    <xdr:sp macro="" textlink="">
      <xdr:nvSpPr>
        <xdr:cNvPr id="6360" name="テキスト ボックス 216"/>
        <xdr:cNvSpPr txBox="1"/>
      </xdr:nvSpPr>
      <xdr:spPr>
        <a:xfrm>
          <a:off x="3733800" y="14398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431800</xdr:colOff>
      <xdr:row>83</xdr:row>
      <xdr:rowOff>76835</xdr:rowOff>
    </xdr:from>
    <xdr:to xmlns:xdr="http://schemas.openxmlformats.org/drawingml/2006/spreadsheetDrawing">
      <xdr:col>4</xdr:col>
      <xdr:colOff>533400</xdr:colOff>
      <xdr:row>84</xdr:row>
      <xdr:rowOff>6985</xdr:rowOff>
    </xdr:to>
    <xdr:sp macro="" textlink="">
      <xdr:nvSpPr>
        <xdr:cNvPr id="6361" name="円/楕円 217"/>
        <xdr:cNvSpPr/>
      </xdr:nvSpPr>
      <xdr:spPr>
        <a:xfrm>
          <a:off x="31750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4</xdr:col>
      <xdr:colOff>101600</xdr:colOff>
      <xdr:row>83</xdr:row>
      <xdr:rowOff>163195</xdr:rowOff>
    </xdr:from>
    <xdr:to xmlns:xdr="http://schemas.openxmlformats.org/drawingml/2006/spreadsheetDrawing">
      <xdr:col>5</xdr:col>
      <xdr:colOff>177800</xdr:colOff>
      <xdr:row>85</xdr:row>
      <xdr:rowOff>79375</xdr:rowOff>
    </xdr:to>
    <xdr:sp macro="" textlink="">
      <xdr:nvSpPr>
        <xdr:cNvPr id="6362" name="テキスト ボックス 218"/>
        <xdr:cNvSpPr txBox="1"/>
      </xdr:nvSpPr>
      <xdr:spPr>
        <a:xfrm>
          <a:off x="2844800" y="1439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228600</xdr:colOff>
      <xdr:row>83</xdr:row>
      <xdr:rowOff>116840</xdr:rowOff>
    </xdr:from>
    <xdr:to xmlns:xdr="http://schemas.openxmlformats.org/drawingml/2006/spreadsheetDrawing">
      <xdr:col>3</xdr:col>
      <xdr:colOff>330200</xdr:colOff>
      <xdr:row>84</xdr:row>
      <xdr:rowOff>46990</xdr:rowOff>
    </xdr:to>
    <xdr:sp macro="" textlink="">
      <xdr:nvSpPr>
        <xdr:cNvPr id="6363" name="円/楕円 219"/>
        <xdr:cNvSpPr/>
      </xdr:nvSpPr>
      <xdr:spPr>
        <a:xfrm>
          <a:off x="2286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584200</xdr:colOff>
      <xdr:row>84</xdr:row>
      <xdr:rowOff>31750</xdr:rowOff>
    </xdr:from>
    <xdr:to xmlns:xdr="http://schemas.openxmlformats.org/drawingml/2006/spreadsheetDrawing">
      <xdr:col>3</xdr:col>
      <xdr:colOff>659765</xdr:colOff>
      <xdr:row>85</xdr:row>
      <xdr:rowOff>118745</xdr:rowOff>
    </xdr:to>
    <xdr:sp macro="" textlink="">
      <xdr:nvSpPr>
        <xdr:cNvPr id="6364" name="テキスト ボックス 220"/>
        <xdr:cNvSpPr txBox="1"/>
      </xdr:nvSpPr>
      <xdr:spPr>
        <a:xfrm>
          <a:off x="1955800" y="1443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445,458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xdr:col>
      <xdr:colOff>25400</xdr:colOff>
      <xdr:row>82</xdr:row>
      <xdr:rowOff>150495</xdr:rowOff>
    </xdr:from>
    <xdr:to xmlns:xdr="http://schemas.openxmlformats.org/drawingml/2006/spreadsheetDrawing">
      <xdr:col>2</xdr:col>
      <xdr:colOff>127000</xdr:colOff>
      <xdr:row>83</xdr:row>
      <xdr:rowOff>80645</xdr:rowOff>
    </xdr:to>
    <xdr:sp macro="" textlink="">
      <xdr:nvSpPr>
        <xdr:cNvPr id="6365" name="円/楕円 221"/>
        <xdr:cNvSpPr/>
      </xdr:nvSpPr>
      <xdr:spPr>
        <a:xfrm>
          <a:off x="13970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381000</xdr:colOff>
      <xdr:row>81</xdr:row>
      <xdr:rowOff>90805</xdr:rowOff>
    </xdr:from>
    <xdr:to xmlns:xdr="http://schemas.openxmlformats.org/drawingml/2006/spreadsheetDrawing">
      <xdr:col>2</xdr:col>
      <xdr:colOff>456565</xdr:colOff>
      <xdr:row>83</xdr:row>
      <xdr:rowOff>6350</xdr:rowOff>
    </xdr:to>
    <xdr:sp macro="" textlink="">
      <xdr:nvSpPr>
        <xdr:cNvPr id="6366" name="テキスト ボックス 222"/>
        <xdr:cNvSpPr txBox="1"/>
      </xdr:nvSpPr>
      <xdr:spPr>
        <a:xfrm>
          <a:off x="1066800" y="13978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342,769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6367"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twoCellAnchor editAs="oneCell">
    <xdr:from xmlns:xdr="http://schemas.openxmlformats.org/drawingml/2006/spreadsheetDrawing">
      <xdr:col>19</xdr:col>
      <xdr:colOff>621030</xdr:colOff>
      <xdr:row>75</xdr:row>
      <xdr:rowOff>139700</xdr:rowOff>
    </xdr:from>
    <xdr:to xmlns:xdr="http://schemas.openxmlformats.org/drawingml/2006/spreadsheetDrawing">
      <xdr:col>22</xdr:col>
      <xdr:colOff>216535</xdr:colOff>
      <xdr:row>77</xdr:row>
      <xdr:rowOff>106045</xdr:rowOff>
    </xdr:to>
    <xdr:sp macro="" textlink="">
      <xdr:nvSpPr>
        <xdr:cNvPr id="6368" name="テキスト ボックス 224"/>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twoCellAnchor>
  <xdr:twoCellAnchor editAs="oneCell">
    <xdr:from xmlns:xdr="http://schemas.openxmlformats.org/drawingml/2006/spreadsheetDrawing">
      <xdr:col>22</xdr:col>
      <xdr:colOff>344170</xdr:colOff>
      <xdr:row>75</xdr:row>
      <xdr:rowOff>114300</xdr:rowOff>
    </xdr:from>
    <xdr:to xmlns:xdr="http://schemas.openxmlformats.org/drawingml/2006/spreadsheetDrawing">
      <xdr:col>24</xdr:col>
      <xdr:colOff>622935</xdr:colOff>
      <xdr:row>77</xdr:row>
      <xdr:rowOff>130175</xdr:rowOff>
    </xdr:to>
    <xdr:sp macro="" textlink="">
      <xdr:nvSpPr>
        <xdr:cNvPr id="6369"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6370"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6371"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6372"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6373"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6374"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6375"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6376"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6377"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6378"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6379"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a:t>
          </a:r>
          <a:r>
            <a:rPr lang="ja-JP" altLang="en-US" sz="1400"/>
            <a:t>昨年度からは0.1ポイント増加しているが、前年度並みの数値となっている。県人事委員会勧告に基づく適正な給与の実施を行っており、これからも定員管理計画に基づく徹底した人事管理と人件費の抑制に努める。</a:t>
          </a:r>
          <a:br>
            <a:rPr lang="ja-JP" altLang="en-US" sz="1400"/>
          </a:b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6380"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91</xdr:row>
      <xdr:rowOff>67310</xdr:rowOff>
    </xdr:from>
    <xdr:to xmlns:xdr="http://schemas.openxmlformats.org/drawingml/2006/spreadsheetDrawing">
      <xdr:col>18</xdr:col>
      <xdr:colOff>481965</xdr:colOff>
      <xdr:row>92</xdr:row>
      <xdr:rowOff>154940</xdr:rowOff>
    </xdr:to>
    <xdr:sp macro="" textlink="">
      <xdr:nvSpPr>
        <xdr:cNvPr id="6381" name="テキスト ボックス 237"/>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6382"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89</xdr:row>
      <xdr:rowOff>8255</xdr:rowOff>
    </xdr:from>
    <xdr:to xmlns:xdr="http://schemas.openxmlformats.org/drawingml/2006/spreadsheetDrawing">
      <xdr:col>18</xdr:col>
      <xdr:colOff>481965</xdr:colOff>
      <xdr:row>90</xdr:row>
      <xdr:rowOff>95250</xdr:rowOff>
    </xdr:to>
    <xdr:sp macro="" textlink="">
      <xdr:nvSpPr>
        <xdr:cNvPr id="6383" name="テキスト ボックス 239"/>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6384"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86</xdr:row>
      <xdr:rowOff>120650</xdr:rowOff>
    </xdr:from>
    <xdr:to xmlns:xdr="http://schemas.openxmlformats.org/drawingml/2006/spreadsheetDrawing">
      <xdr:col>18</xdr:col>
      <xdr:colOff>481965</xdr:colOff>
      <xdr:row>88</xdr:row>
      <xdr:rowOff>36195</xdr:rowOff>
    </xdr:to>
    <xdr:sp macro="" textlink="">
      <xdr:nvSpPr>
        <xdr:cNvPr id="6385" name="テキスト ボックス 241"/>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6386"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84</xdr:row>
      <xdr:rowOff>60960</xdr:rowOff>
    </xdr:from>
    <xdr:to xmlns:xdr="http://schemas.openxmlformats.org/drawingml/2006/spreadsheetDrawing">
      <xdr:col>18</xdr:col>
      <xdr:colOff>481965</xdr:colOff>
      <xdr:row>85</xdr:row>
      <xdr:rowOff>148590</xdr:rowOff>
    </xdr:to>
    <xdr:sp macro="" textlink="">
      <xdr:nvSpPr>
        <xdr:cNvPr id="6387" name="テキスト ボックス 243"/>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6388"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82</xdr:row>
      <xdr:rowOff>1905</xdr:rowOff>
    </xdr:from>
    <xdr:to xmlns:xdr="http://schemas.openxmlformats.org/drawingml/2006/spreadsheetDrawing">
      <xdr:col>18</xdr:col>
      <xdr:colOff>481965</xdr:colOff>
      <xdr:row>83</xdr:row>
      <xdr:rowOff>89535</xdr:rowOff>
    </xdr:to>
    <xdr:sp macro="" textlink="">
      <xdr:nvSpPr>
        <xdr:cNvPr id="6389" name="テキスト ボックス 245"/>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6390"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79</xdr:row>
      <xdr:rowOff>113665</xdr:rowOff>
    </xdr:from>
    <xdr:to xmlns:xdr="http://schemas.openxmlformats.org/drawingml/2006/spreadsheetDrawing">
      <xdr:col>18</xdr:col>
      <xdr:colOff>481965</xdr:colOff>
      <xdr:row>81</xdr:row>
      <xdr:rowOff>29210</xdr:rowOff>
    </xdr:to>
    <xdr:sp macro="" textlink="">
      <xdr:nvSpPr>
        <xdr:cNvPr id="6391" name="テキスト ボックス 247"/>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6392"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77</xdr:row>
      <xdr:rowOff>54610</xdr:rowOff>
    </xdr:from>
    <xdr:to xmlns:xdr="http://schemas.openxmlformats.org/drawingml/2006/spreadsheetDrawing">
      <xdr:col>18</xdr:col>
      <xdr:colOff>481965</xdr:colOff>
      <xdr:row>78</xdr:row>
      <xdr:rowOff>141605</xdr:rowOff>
    </xdr:to>
    <xdr:sp macro="" textlink="">
      <xdr:nvSpPr>
        <xdr:cNvPr id="6393" name="テキスト ボックス 249"/>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639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142240</xdr:rowOff>
    </xdr:from>
    <xdr:to xmlns:xdr="http://schemas.openxmlformats.org/drawingml/2006/spreadsheetDrawing">
      <xdr:col>24</xdr:col>
      <xdr:colOff>558800</xdr:colOff>
      <xdr:row>88</xdr:row>
      <xdr:rowOff>64135</xdr:rowOff>
    </xdr:to>
    <xdr:cxnSp macro="">
      <xdr:nvCxnSpPr>
        <xdr:cNvPr id="6395" name="直線コネクタ 251"/>
        <xdr:cNvCxnSpPr/>
      </xdr:nvCxnSpPr>
      <xdr:spPr>
        <a:xfrm flipV="1">
          <a:off x="17018000" y="14029690"/>
          <a:ext cx="0" cy="1122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88</xdr:row>
      <xdr:rowOff>36195</xdr:rowOff>
    </xdr:from>
    <xdr:to xmlns:xdr="http://schemas.openxmlformats.org/drawingml/2006/spreadsheetDrawing">
      <xdr:col>26</xdr:col>
      <xdr:colOff>37465</xdr:colOff>
      <xdr:row>89</xdr:row>
      <xdr:rowOff>123825</xdr:rowOff>
    </xdr:to>
    <xdr:sp macro="" textlink="">
      <xdr:nvSpPr>
        <xdr:cNvPr id="6396" name="給与水準   （国との比較）最小値テキスト"/>
        <xdr:cNvSpPr txBox="1"/>
      </xdr:nvSpPr>
      <xdr:spPr>
        <a:xfrm>
          <a:off x="17106900" y="15123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88</xdr:row>
      <xdr:rowOff>64135</xdr:rowOff>
    </xdr:from>
    <xdr:to xmlns:xdr="http://schemas.openxmlformats.org/drawingml/2006/spreadsheetDrawing">
      <xdr:col>24</xdr:col>
      <xdr:colOff>647700</xdr:colOff>
      <xdr:row>88</xdr:row>
      <xdr:rowOff>64135</xdr:rowOff>
    </xdr:to>
    <xdr:cxnSp macro="">
      <xdr:nvCxnSpPr>
        <xdr:cNvPr id="6397" name="直線コネクタ 253"/>
        <xdr:cNvCxnSpPr/>
      </xdr:nvCxnSpPr>
      <xdr:spPr>
        <a:xfrm>
          <a:off x="16929100" y="1515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80</xdr:row>
      <xdr:rowOff>57150</xdr:rowOff>
    </xdr:from>
    <xdr:to xmlns:xdr="http://schemas.openxmlformats.org/drawingml/2006/spreadsheetDrawing">
      <xdr:col>26</xdr:col>
      <xdr:colOff>37465</xdr:colOff>
      <xdr:row>81</xdr:row>
      <xdr:rowOff>144780</xdr:rowOff>
    </xdr:to>
    <xdr:sp macro="" textlink="">
      <xdr:nvSpPr>
        <xdr:cNvPr id="6398" name="給与水準   （国との比較）最大値テキスト"/>
        <xdr:cNvSpPr txBox="1"/>
      </xdr:nvSpPr>
      <xdr:spPr>
        <a:xfrm>
          <a:off x="17106900" y="1377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81</xdr:row>
      <xdr:rowOff>142240</xdr:rowOff>
    </xdr:from>
    <xdr:to xmlns:xdr="http://schemas.openxmlformats.org/drawingml/2006/spreadsheetDrawing">
      <xdr:col>24</xdr:col>
      <xdr:colOff>647700</xdr:colOff>
      <xdr:row>81</xdr:row>
      <xdr:rowOff>142240</xdr:rowOff>
    </xdr:to>
    <xdr:cxnSp macro="">
      <xdr:nvCxnSpPr>
        <xdr:cNvPr id="6399" name="直線コネクタ 255"/>
        <xdr:cNvCxnSpPr/>
      </xdr:nvCxnSpPr>
      <xdr:spPr>
        <a:xfrm>
          <a:off x="16929100" y="1402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87</xdr:row>
      <xdr:rowOff>30480</xdr:rowOff>
    </xdr:from>
    <xdr:to xmlns:xdr="http://schemas.openxmlformats.org/drawingml/2006/spreadsheetDrawing">
      <xdr:col>24</xdr:col>
      <xdr:colOff>558800</xdr:colOff>
      <xdr:row>87</xdr:row>
      <xdr:rowOff>34925</xdr:rowOff>
    </xdr:to>
    <xdr:cxnSp macro="">
      <xdr:nvCxnSpPr>
        <xdr:cNvPr id="6400" name="直線コネクタ 256"/>
        <xdr:cNvCxnSpPr/>
      </xdr:nvCxnSpPr>
      <xdr:spPr>
        <a:xfrm>
          <a:off x="16179800" y="149466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85</xdr:row>
      <xdr:rowOff>27305</xdr:rowOff>
    </xdr:from>
    <xdr:to xmlns:xdr="http://schemas.openxmlformats.org/drawingml/2006/spreadsheetDrawing">
      <xdr:col>26</xdr:col>
      <xdr:colOff>37465</xdr:colOff>
      <xdr:row>86</xdr:row>
      <xdr:rowOff>114935</xdr:rowOff>
    </xdr:to>
    <xdr:sp macro="" textlink="">
      <xdr:nvSpPr>
        <xdr:cNvPr id="6401" name="給与水準   （国との比較）平均値テキスト"/>
        <xdr:cNvSpPr txBox="1"/>
      </xdr:nvSpPr>
      <xdr:spPr>
        <a:xfrm>
          <a:off x="17106900" y="14600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24</xdr:col>
      <xdr:colOff>508000</xdr:colOff>
      <xdr:row>86</xdr:row>
      <xdr:rowOff>10795</xdr:rowOff>
    </xdr:from>
    <xdr:to xmlns:xdr="http://schemas.openxmlformats.org/drawingml/2006/spreadsheetDrawing">
      <xdr:col>24</xdr:col>
      <xdr:colOff>609600</xdr:colOff>
      <xdr:row>86</xdr:row>
      <xdr:rowOff>112395</xdr:rowOff>
    </xdr:to>
    <xdr:sp macro="" textlink="">
      <xdr:nvSpPr>
        <xdr:cNvPr id="6402" name="フローチャート : 判断 258"/>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87</xdr:row>
      <xdr:rowOff>30480</xdr:rowOff>
    </xdr:from>
    <xdr:to xmlns:xdr="http://schemas.openxmlformats.org/drawingml/2006/spreadsheetDrawing">
      <xdr:col>23</xdr:col>
      <xdr:colOff>406400</xdr:colOff>
      <xdr:row>88</xdr:row>
      <xdr:rowOff>168910</xdr:rowOff>
    </xdr:to>
    <xdr:cxnSp macro="">
      <xdr:nvCxnSpPr>
        <xdr:cNvPr id="6403" name="直線コネクタ 259"/>
        <xdr:cNvCxnSpPr/>
      </xdr:nvCxnSpPr>
      <xdr:spPr>
        <a:xfrm flipV="1">
          <a:off x="15290800" y="1494663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166370</xdr:rowOff>
    </xdr:from>
    <xdr:to xmlns:xdr="http://schemas.openxmlformats.org/drawingml/2006/spreadsheetDrawing">
      <xdr:col>23</xdr:col>
      <xdr:colOff>457200</xdr:colOff>
      <xdr:row>86</xdr:row>
      <xdr:rowOff>95885</xdr:rowOff>
    </xdr:to>
    <xdr:sp macro="" textlink="">
      <xdr:nvSpPr>
        <xdr:cNvPr id="6404" name="フローチャート : 判断 260"/>
        <xdr:cNvSpPr/>
      </xdr:nvSpPr>
      <xdr:spPr>
        <a:xfrm>
          <a:off x="16129000" y="1473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84</xdr:row>
      <xdr:rowOff>106045</xdr:rowOff>
    </xdr:from>
    <xdr:to xmlns:xdr="http://schemas.openxmlformats.org/drawingml/2006/spreadsheetDrawing">
      <xdr:col>24</xdr:col>
      <xdr:colOff>76200</xdr:colOff>
      <xdr:row>86</xdr:row>
      <xdr:rowOff>22225</xdr:rowOff>
    </xdr:to>
    <xdr:sp macro="" textlink="">
      <xdr:nvSpPr>
        <xdr:cNvPr id="6405" name="テキスト ボックス 261"/>
        <xdr:cNvSpPr txBox="1"/>
      </xdr:nvSpPr>
      <xdr:spPr>
        <a:xfrm>
          <a:off x="15798800" y="14507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21</xdr:col>
      <xdr:colOff>0</xdr:colOff>
      <xdr:row>88</xdr:row>
      <xdr:rowOff>136525</xdr:rowOff>
    </xdr:from>
    <xdr:to xmlns:xdr="http://schemas.openxmlformats.org/drawingml/2006/spreadsheetDrawing">
      <xdr:col>22</xdr:col>
      <xdr:colOff>203200</xdr:colOff>
      <xdr:row>88</xdr:row>
      <xdr:rowOff>168910</xdr:rowOff>
    </xdr:to>
    <xdr:cxnSp macro="">
      <xdr:nvCxnSpPr>
        <xdr:cNvPr id="6406" name="直線コネクタ 262"/>
        <xdr:cNvCxnSpPr/>
      </xdr:nvCxnSpPr>
      <xdr:spPr>
        <a:xfrm>
          <a:off x="14401800" y="1522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87</xdr:row>
      <xdr:rowOff>132715</xdr:rowOff>
    </xdr:from>
    <xdr:to xmlns:xdr="http://schemas.openxmlformats.org/drawingml/2006/spreadsheetDrawing">
      <xdr:col>22</xdr:col>
      <xdr:colOff>254000</xdr:colOff>
      <xdr:row>88</xdr:row>
      <xdr:rowOff>63500</xdr:rowOff>
    </xdr:to>
    <xdr:sp macro="" textlink="">
      <xdr:nvSpPr>
        <xdr:cNvPr id="6407" name="フローチャート : 判断 263"/>
        <xdr:cNvSpPr/>
      </xdr:nvSpPr>
      <xdr:spPr>
        <a:xfrm>
          <a:off x="15240000" y="15048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86</xdr:row>
      <xdr:rowOff>73025</xdr:rowOff>
    </xdr:from>
    <xdr:to xmlns:xdr="http://schemas.openxmlformats.org/drawingml/2006/spreadsheetDrawing">
      <xdr:col>22</xdr:col>
      <xdr:colOff>584200</xdr:colOff>
      <xdr:row>87</xdr:row>
      <xdr:rowOff>160655</xdr:rowOff>
    </xdr:to>
    <xdr:sp macro="" textlink="">
      <xdr:nvSpPr>
        <xdr:cNvPr id="6408" name="テキスト ボックス 264"/>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482600</xdr:colOff>
      <xdr:row>87</xdr:row>
      <xdr:rowOff>10795</xdr:rowOff>
    </xdr:from>
    <xdr:to xmlns:xdr="http://schemas.openxmlformats.org/drawingml/2006/spreadsheetDrawing">
      <xdr:col>21</xdr:col>
      <xdr:colOff>0</xdr:colOff>
      <xdr:row>88</xdr:row>
      <xdr:rowOff>136525</xdr:rowOff>
    </xdr:to>
    <xdr:cxnSp macro="">
      <xdr:nvCxnSpPr>
        <xdr:cNvPr id="6409" name="直線コネクタ 265"/>
        <xdr:cNvCxnSpPr/>
      </xdr:nvCxnSpPr>
      <xdr:spPr>
        <a:xfrm>
          <a:off x="13512800" y="1492694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87</xdr:row>
      <xdr:rowOff>124460</xdr:rowOff>
    </xdr:from>
    <xdr:to xmlns:xdr="http://schemas.openxmlformats.org/drawingml/2006/spreadsheetDrawing">
      <xdr:col>21</xdr:col>
      <xdr:colOff>50800</xdr:colOff>
      <xdr:row>88</xdr:row>
      <xdr:rowOff>54610</xdr:rowOff>
    </xdr:to>
    <xdr:sp macro="" textlink="">
      <xdr:nvSpPr>
        <xdr:cNvPr id="6410" name="フローチャート : 判断 266"/>
        <xdr:cNvSpPr/>
      </xdr:nvSpPr>
      <xdr:spPr>
        <a:xfrm>
          <a:off x="14351000" y="15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86</xdr:row>
      <xdr:rowOff>64770</xdr:rowOff>
    </xdr:from>
    <xdr:to xmlns:xdr="http://schemas.openxmlformats.org/drawingml/2006/spreadsheetDrawing">
      <xdr:col>21</xdr:col>
      <xdr:colOff>381000</xdr:colOff>
      <xdr:row>87</xdr:row>
      <xdr:rowOff>151765</xdr:rowOff>
    </xdr:to>
    <xdr:sp macro="" textlink="">
      <xdr:nvSpPr>
        <xdr:cNvPr id="6411" name="テキスト ボックス 267"/>
        <xdr:cNvSpPr txBox="1"/>
      </xdr:nvSpPr>
      <xdr:spPr>
        <a:xfrm>
          <a:off x="14020800" y="1480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431800</xdr:colOff>
      <xdr:row>85</xdr:row>
      <xdr:rowOff>57150</xdr:rowOff>
    </xdr:from>
    <xdr:to xmlns:xdr="http://schemas.openxmlformats.org/drawingml/2006/spreadsheetDrawing">
      <xdr:col>19</xdr:col>
      <xdr:colOff>533400</xdr:colOff>
      <xdr:row>85</xdr:row>
      <xdr:rowOff>158750</xdr:rowOff>
    </xdr:to>
    <xdr:sp macro="" textlink="">
      <xdr:nvSpPr>
        <xdr:cNvPr id="6412" name="フローチャート : 判断 268"/>
        <xdr:cNvSpPr/>
      </xdr:nvSpPr>
      <xdr:spPr>
        <a:xfrm>
          <a:off x="134620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83</xdr:row>
      <xdr:rowOff>168910</xdr:rowOff>
    </xdr:from>
    <xdr:to xmlns:xdr="http://schemas.openxmlformats.org/drawingml/2006/spreadsheetDrawing">
      <xdr:col>20</xdr:col>
      <xdr:colOff>177800</xdr:colOff>
      <xdr:row>85</xdr:row>
      <xdr:rowOff>84455</xdr:rowOff>
    </xdr:to>
    <xdr:sp macro="" textlink="">
      <xdr:nvSpPr>
        <xdr:cNvPr id="6413" name="テキスト ボックス 269"/>
        <xdr:cNvSpPr txBox="1"/>
      </xdr:nvSpPr>
      <xdr:spPr>
        <a:xfrm>
          <a:off x="13131800"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24</xdr:col>
      <xdr:colOff>343535</xdr:colOff>
      <xdr:row>92</xdr:row>
      <xdr:rowOff>35560</xdr:rowOff>
    </xdr:from>
    <xdr:to xmlns:xdr="http://schemas.openxmlformats.org/drawingml/2006/spreadsheetDrawing">
      <xdr:col>25</xdr:col>
      <xdr:colOff>419100</xdr:colOff>
      <xdr:row>93</xdr:row>
      <xdr:rowOff>123190</xdr:rowOff>
    </xdr:to>
    <xdr:sp macro="" textlink="">
      <xdr:nvSpPr>
        <xdr:cNvPr id="6414" name="テキスト ボックス 270"/>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23</xdr:col>
      <xdr:colOff>190500</xdr:colOff>
      <xdr:row>92</xdr:row>
      <xdr:rowOff>35560</xdr:rowOff>
    </xdr:from>
    <xdr:to xmlns:xdr="http://schemas.openxmlformats.org/drawingml/2006/spreadsheetDrawing">
      <xdr:col>24</xdr:col>
      <xdr:colOff>266065</xdr:colOff>
      <xdr:row>93</xdr:row>
      <xdr:rowOff>123190</xdr:rowOff>
    </xdr:to>
    <xdr:sp macro="" textlink="">
      <xdr:nvSpPr>
        <xdr:cNvPr id="6415" name="テキスト ボックス 271"/>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673100</xdr:colOff>
      <xdr:row>92</xdr:row>
      <xdr:rowOff>35560</xdr:rowOff>
    </xdr:from>
    <xdr:to xmlns:xdr="http://schemas.openxmlformats.org/drawingml/2006/spreadsheetDrawing">
      <xdr:col>23</xdr:col>
      <xdr:colOff>62865</xdr:colOff>
      <xdr:row>93</xdr:row>
      <xdr:rowOff>123190</xdr:rowOff>
    </xdr:to>
    <xdr:sp macro="" textlink="">
      <xdr:nvSpPr>
        <xdr:cNvPr id="6416" name="テキスト ボックス 272"/>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20</xdr:col>
      <xdr:colOff>469900</xdr:colOff>
      <xdr:row>92</xdr:row>
      <xdr:rowOff>35560</xdr:rowOff>
    </xdr:from>
    <xdr:to xmlns:xdr="http://schemas.openxmlformats.org/drawingml/2006/spreadsheetDrawing">
      <xdr:col>21</xdr:col>
      <xdr:colOff>546100</xdr:colOff>
      <xdr:row>93</xdr:row>
      <xdr:rowOff>123190</xdr:rowOff>
    </xdr:to>
    <xdr:sp macro="" textlink="">
      <xdr:nvSpPr>
        <xdr:cNvPr id="6417"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266700</xdr:colOff>
      <xdr:row>92</xdr:row>
      <xdr:rowOff>35560</xdr:rowOff>
    </xdr:from>
    <xdr:to xmlns:xdr="http://schemas.openxmlformats.org/drawingml/2006/spreadsheetDrawing">
      <xdr:col>20</xdr:col>
      <xdr:colOff>343535</xdr:colOff>
      <xdr:row>93</xdr:row>
      <xdr:rowOff>123190</xdr:rowOff>
    </xdr:to>
    <xdr:sp macro="" textlink="">
      <xdr:nvSpPr>
        <xdr:cNvPr id="6418" name="テキスト ボックス 274"/>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24</xdr:col>
      <xdr:colOff>508000</xdr:colOff>
      <xdr:row>86</xdr:row>
      <xdr:rowOff>155575</xdr:rowOff>
    </xdr:from>
    <xdr:to xmlns:xdr="http://schemas.openxmlformats.org/drawingml/2006/spreadsheetDrawing">
      <xdr:col>24</xdr:col>
      <xdr:colOff>609600</xdr:colOff>
      <xdr:row>87</xdr:row>
      <xdr:rowOff>86360</xdr:rowOff>
    </xdr:to>
    <xdr:sp macro="" textlink="">
      <xdr:nvSpPr>
        <xdr:cNvPr id="6419" name="円/楕円 275"/>
        <xdr:cNvSpPr/>
      </xdr:nvSpPr>
      <xdr:spPr>
        <a:xfrm>
          <a:off x="169672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647700</xdr:colOff>
      <xdr:row>86</xdr:row>
      <xdr:rowOff>127635</xdr:rowOff>
    </xdr:from>
    <xdr:to xmlns:xdr="http://schemas.openxmlformats.org/drawingml/2006/spreadsheetDrawing">
      <xdr:col>26</xdr:col>
      <xdr:colOff>37465</xdr:colOff>
      <xdr:row>88</xdr:row>
      <xdr:rowOff>43815</xdr:rowOff>
    </xdr:to>
    <xdr:sp macro="" textlink="">
      <xdr:nvSpPr>
        <xdr:cNvPr id="6420" name="給与水準   （国との比較）該当値テキスト"/>
        <xdr:cNvSpPr txBox="1"/>
      </xdr:nvSpPr>
      <xdr:spPr>
        <a:xfrm>
          <a:off x="17106900" y="14872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23</xdr:col>
      <xdr:colOff>355600</xdr:colOff>
      <xdr:row>86</xdr:row>
      <xdr:rowOff>151130</xdr:rowOff>
    </xdr:from>
    <xdr:to xmlns:xdr="http://schemas.openxmlformats.org/drawingml/2006/spreadsheetDrawing">
      <xdr:col>23</xdr:col>
      <xdr:colOff>457200</xdr:colOff>
      <xdr:row>87</xdr:row>
      <xdr:rowOff>81280</xdr:rowOff>
    </xdr:to>
    <xdr:sp macro="" textlink="">
      <xdr:nvSpPr>
        <xdr:cNvPr id="6421" name="円/楕円 277"/>
        <xdr:cNvSpPr/>
      </xdr:nvSpPr>
      <xdr:spPr>
        <a:xfrm>
          <a:off x="161290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87</xdr:row>
      <xdr:rowOff>66040</xdr:rowOff>
    </xdr:from>
    <xdr:to xmlns:xdr="http://schemas.openxmlformats.org/drawingml/2006/spreadsheetDrawing">
      <xdr:col>24</xdr:col>
      <xdr:colOff>76200</xdr:colOff>
      <xdr:row>88</xdr:row>
      <xdr:rowOff>153035</xdr:rowOff>
    </xdr:to>
    <xdr:sp macro="" textlink="">
      <xdr:nvSpPr>
        <xdr:cNvPr id="6422" name="テキスト ボックス 278"/>
        <xdr:cNvSpPr txBox="1"/>
      </xdr:nvSpPr>
      <xdr:spPr>
        <a:xfrm>
          <a:off x="15798800" y="14982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152400</xdr:colOff>
      <xdr:row>88</xdr:row>
      <xdr:rowOff>118110</xdr:rowOff>
    </xdr:from>
    <xdr:to xmlns:xdr="http://schemas.openxmlformats.org/drawingml/2006/spreadsheetDrawing">
      <xdr:col>22</xdr:col>
      <xdr:colOff>254000</xdr:colOff>
      <xdr:row>89</xdr:row>
      <xdr:rowOff>48260</xdr:rowOff>
    </xdr:to>
    <xdr:sp macro="" textlink="">
      <xdr:nvSpPr>
        <xdr:cNvPr id="6423" name="円/楕円 279"/>
        <xdr:cNvSpPr/>
      </xdr:nvSpPr>
      <xdr:spPr>
        <a:xfrm>
          <a:off x="15240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89</xdr:row>
      <xdr:rowOff>33020</xdr:rowOff>
    </xdr:from>
    <xdr:to xmlns:xdr="http://schemas.openxmlformats.org/drawingml/2006/spreadsheetDrawing">
      <xdr:col>22</xdr:col>
      <xdr:colOff>584200</xdr:colOff>
      <xdr:row>90</xdr:row>
      <xdr:rowOff>120650</xdr:rowOff>
    </xdr:to>
    <xdr:sp macro="" textlink="">
      <xdr:nvSpPr>
        <xdr:cNvPr id="6424" name="テキスト ボックス 280"/>
        <xdr:cNvSpPr txBox="1"/>
      </xdr:nvSpPr>
      <xdr:spPr>
        <a:xfrm>
          <a:off x="14909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635000</xdr:colOff>
      <xdr:row>88</xdr:row>
      <xdr:rowOff>86360</xdr:rowOff>
    </xdr:from>
    <xdr:to xmlns:xdr="http://schemas.openxmlformats.org/drawingml/2006/spreadsheetDrawing">
      <xdr:col>21</xdr:col>
      <xdr:colOff>50800</xdr:colOff>
      <xdr:row>89</xdr:row>
      <xdr:rowOff>15875</xdr:rowOff>
    </xdr:to>
    <xdr:sp macro="" textlink="">
      <xdr:nvSpPr>
        <xdr:cNvPr id="6425" name="円/楕円 281"/>
        <xdr:cNvSpPr/>
      </xdr:nvSpPr>
      <xdr:spPr>
        <a:xfrm>
          <a:off x="14351000" y="15173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89</xdr:row>
      <xdr:rowOff>635</xdr:rowOff>
    </xdr:from>
    <xdr:to xmlns:xdr="http://schemas.openxmlformats.org/drawingml/2006/spreadsheetDrawing">
      <xdr:col>21</xdr:col>
      <xdr:colOff>381000</xdr:colOff>
      <xdr:row>90</xdr:row>
      <xdr:rowOff>88265</xdr:rowOff>
    </xdr:to>
    <xdr:sp macro="" textlink="">
      <xdr:nvSpPr>
        <xdr:cNvPr id="6426" name="テキスト ボックス 282"/>
        <xdr:cNvSpPr txBox="1"/>
      </xdr:nvSpPr>
      <xdr:spPr>
        <a:xfrm>
          <a:off x="14020800" y="1525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19</xdr:col>
      <xdr:colOff>431800</xdr:colOff>
      <xdr:row>86</xdr:row>
      <xdr:rowOff>132080</xdr:rowOff>
    </xdr:from>
    <xdr:to xmlns:xdr="http://schemas.openxmlformats.org/drawingml/2006/spreadsheetDrawing">
      <xdr:col>19</xdr:col>
      <xdr:colOff>533400</xdr:colOff>
      <xdr:row>87</xdr:row>
      <xdr:rowOff>61595</xdr:rowOff>
    </xdr:to>
    <xdr:sp macro="" textlink="">
      <xdr:nvSpPr>
        <xdr:cNvPr id="6427" name="円/楕円 283"/>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87</xdr:row>
      <xdr:rowOff>46355</xdr:rowOff>
    </xdr:from>
    <xdr:to xmlns:xdr="http://schemas.openxmlformats.org/drawingml/2006/spreadsheetDrawing">
      <xdr:col>20</xdr:col>
      <xdr:colOff>177800</xdr:colOff>
      <xdr:row>88</xdr:row>
      <xdr:rowOff>133985</xdr:rowOff>
    </xdr:to>
    <xdr:sp macro="" textlink="">
      <xdr:nvSpPr>
        <xdr:cNvPr id="6428" name="テキスト ボックス 284"/>
        <xdr:cNvSpPr txBox="1"/>
      </xdr:nvSpPr>
      <xdr:spPr>
        <a:xfrm>
          <a:off x="13131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6429"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twoCellAnchor editAs="oneCell">
    <xdr:from xmlns:xdr="http://schemas.openxmlformats.org/drawingml/2006/spreadsheetDrawing">
      <xdr:col>19</xdr:col>
      <xdr:colOff>422275</xdr:colOff>
      <xdr:row>53</xdr:row>
      <xdr:rowOff>101600</xdr:rowOff>
    </xdr:from>
    <xdr:to xmlns:xdr="http://schemas.openxmlformats.org/drawingml/2006/spreadsheetDrawing">
      <xdr:col>22</xdr:col>
      <xdr:colOff>414655</xdr:colOff>
      <xdr:row>55</xdr:row>
      <xdr:rowOff>67310</xdr:rowOff>
    </xdr:to>
    <xdr:sp macro="" textlink="">
      <xdr:nvSpPr>
        <xdr:cNvPr id="6430" name="テキスト ボックス 286"/>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twoCellAnchor>
  <xdr:twoCellAnchor editAs="oneCell">
    <xdr:from xmlns:xdr="http://schemas.openxmlformats.org/drawingml/2006/spreadsheetDrawing">
      <xdr:col>22</xdr:col>
      <xdr:colOff>542925</xdr:colOff>
      <xdr:row>53</xdr:row>
      <xdr:rowOff>76200</xdr:rowOff>
    </xdr:from>
    <xdr:to xmlns:xdr="http://schemas.openxmlformats.org/drawingml/2006/spreadsheetDrawing">
      <xdr:col>25</xdr:col>
      <xdr:colOff>136525</xdr:colOff>
      <xdr:row>55</xdr:row>
      <xdr:rowOff>91440</xdr:rowOff>
    </xdr:to>
    <xdr:sp macro="" textlink="">
      <xdr:nvSpPr>
        <xdr:cNvPr id="6431"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[21.82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6432"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6433"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6434"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6435"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6436"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6437"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6438"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6439"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6440"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6441"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p>
        <a:p/>
      </xdr:txBody>
    </xdr:sp>
    <xdr:clientData/>
  </xdr:twoCellAnchor>
  <xdr:twoCellAnchor editAs="oneCell">
    <xdr:from xmlns:xdr="http://schemas.openxmlformats.org/drawingml/2006/spreadsheetDrawing">
      <xdr:col>18</xdr:col>
      <xdr:colOff>444500</xdr:colOff>
      <xdr:row>54</xdr:row>
      <xdr:rowOff>139700</xdr:rowOff>
    </xdr:from>
    <xdr:to xmlns:xdr="http://schemas.openxmlformats.org/drawingml/2006/spreadsheetDrawing">
      <xdr:col>19</xdr:col>
      <xdr:colOff>107950</xdr:colOff>
      <xdr:row>56</xdr:row>
      <xdr:rowOff>22225</xdr:rowOff>
    </xdr:to>
    <xdr:sp macro="" textlink="">
      <xdr:nvSpPr>
        <xdr:cNvPr id="6442" name="テキスト ボックス 298"/>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6443"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69</xdr:row>
      <xdr:rowOff>29210</xdr:rowOff>
    </xdr:from>
    <xdr:to xmlns:xdr="http://schemas.openxmlformats.org/drawingml/2006/spreadsheetDrawing">
      <xdr:col>18</xdr:col>
      <xdr:colOff>481965</xdr:colOff>
      <xdr:row>70</xdr:row>
      <xdr:rowOff>116205</xdr:rowOff>
    </xdr:to>
    <xdr:sp macro="" textlink="">
      <xdr:nvSpPr>
        <xdr:cNvPr id="6444" name="テキスト ボックス 300"/>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67</xdr:row>
      <xdr:rowOff>31750</xdr:rowOff>
    </xdr:from>
    <xdr:to xmlns:xdr="http://schemas.openxmlformats.org/drawingml/2006/spreadsheetDrawing">
      <xdr:col>26</xdr:col>
      <xdr:colOff>76200</xdr:colOff>
      <xdr:row>67</xdr:row>
      <xdr:rowOff>31750</xdr:rowOff>
    </xdr:to>
    <xdr:cxnSp macro="">
      <xdr:nvCxnSpPr>
        <xdr:cNvPr id="6445"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66</xdr:row>
      <xdr:rowOff>60960</xdr:rowOff>
    </xdr:from>
    <xdr:to xmlns:xdr="http://schemas.openxmlformats.org/drawingml/2006/spreadsheetDrawing">
      <xdr:col>18</xdr:col>
      <xdr:colOff>481965</xdr:colOff>
      <xdr:row>67</xdr:row>
      <xdr:rowOff>148590</xdr:rowOff>
    </xdr:to>
    <xdr:sp macro="" textlink="">
      <xdr:nvSpPr>
        <xdr:cNvPr id="6446" name="テキスト ボックス 302"/>
        <xdr:cNvSpPr txBox="1"/>
      </xdr:nvSpPr>
      <xdr:spPr>
        <a:xfrm>
          <a:off x="12065000"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64</xdr:row>
      <xdr:rowOff>63500</xdr:rowOff>
    </xdr:from>
    <xdr:to xmlns:xdr="http://schemas.openxmlformats.org/drawingml/2006/spreadsheetDrawing">
      <xdr:col>26</xdr:col>
      <xdr:colOff>76200</xdr:colOff>
      <xdr:row>64</xdr:row>
      <xdr:rowOff>63500</xdr:rowOff>
    </xdr:to>
    <xdr:cxnSp macro="">
      <xdr:nvCxnSpPr>
        <xdr:cNvPr id="6447"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63</xdr:row>
      <xdr:rowOff>92710</xdr:rowOff>
    </xdr:from>
    <xdr:to xmlns:xdr="http://schemas.openxmlformats.org/drawingml/2006/spreadsheetDrawing">
      <xdr:col>18</xdr:col>
      <xdr:colOff>481965</xdr:colOff>
      <xdr:row>65</xdr:row>
      <xdr:rowOff>8890</xdr:rowOff>
    </xdr:to>
    <xdr:sp macro="" textlink="">
      <xdr:nvSpPr>
        <xdr:cNvPr id="6448" name="テキスト ボックス 304"/>
        <xdr:cNvSpPr txBox="1"/>
      </xdr:nvSpPr>
      <xdr:spPr>
        <a:xfrm>
          <a:off x="12065000"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61</xdr:row>
      <xdr:rowOff>95250</xdr:rowOff>
    </xdr:from>
    <xdr:to xmlns:xdr="http://schemas.openxmlformats.org/drawingml/2006/spreadsheetDrawing">
      <xdr:col>26</xdr:col>
      <xdr:colOff>76200</xdr:colOff>
      <xdr:row>61</xdr:row>
      <xdr:rowOff>95250</xdr:rowOff>
    </xdr:to>
    <xdr:cxnSp macro="">
      <xdr:nvCxnSpPr>
        <xdr:cNvPr id="6449"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60</xdr:row>
      <xdr:rowOff>124460</xdr:rowOff>
    </xdr:from>
    <xdr:to xmlns:xdr="http://schemas.openxmlformats.org/drawingml/2006/spreadsheetDrawing">
      <xdr:col>18</xdr:col>
      <xdr:colOff>481965</xdr:colOff>
      <xdr:row>62</xdr:row>
      <xdr:rowOff>40640</xdr:rowOff>
    </xdr:to>
    <xdr:sp macro="" textlink="">
      <xdr:nvSpPr>
        <xdr:cNvPr id="6450" name="テキスト ボックス 306"/>
        <xdr:cNvSpPr txBox="1"/>
      </xdr:nvSpPr>
      <xdr:spPr>
        <a:xfrm>
          <a:off x="12065000"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58</xdr:row>
      <xdr:rowOff>127000</xdr:rowOff>
    </xdr:from>
    <xdr:to xmlns:xdr="http://schemas.openxmlformats.org/drawingml/2006/spreadsheetDrawing">
      <xdr:col>26</xdr:col>
      <xdr:colOff>76200</xdr:colOff>
      <xdr:row>58</xdr:row>
      <xdr:rowOff>127000</xdr:rowOff>
    </xdr:to>
    <xdr:cxnSp macro="">
      <xdr:nvCxnSpPr>
        <xdr:cNvPr id="6451"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57</xdr:row>
      <xdr:rowOff>156210</xdr:rowOff>
    </xdr:from>
    <xdr:to xmlns:xdr="http://schemas.openxmlformats.org/drawingml/2006/spreadsheetDrawing">
      <xdr:col>18</xdr:col>
      <xdr:colOff>481965</xdr:colOff>
      <xdr:row>59</xdr:row>
      <xdr:rowOff>71755</xdr:rowOff>
    </xdr:to>
    <xdr:sp macro="" textlink="">
      <xdr:nvSpPr>
        <xdr:cNvPr id="6452" name="テキスト ボックス 308"/>
        <xdr:cNvSpPr txBox="1"/>
      </xdr:nvSpPr>
      <xdr:spPr>
        <a:xfrm>
          <a:off x="120650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6453"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645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60</xdr:row>
      <xdr:rowOff>12700</xdr:rowOff>
    </xdr:from>
    <xdr:to xmlns:xdr="http://schemas.openxmlformats.org/drawingml/2006/spreadsheetDrawing">
      <xdr:col>24</xdr:col>
      <xdr:colOff>558800</xdr:colOff>
      <xdr:row>67</xdr:row>
      <xdr:rowOff>66675</xdr:rowOff>
    </xdr:to>
    <xdr:cxnSp macro="">
      <xdr:nvCxnSpPr>
        <xdr:cNvPr id="6455" name="直線コネクタ 311"/>
        <xdr:cNvCxnSpPr/>
      </xdr:nvCxnSpPr>
      <xdr:spPr>
        <a:xfrm flipV="1">
          <a:off x="17018000" y="1029970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67</xdr:row>
      <xdr:rowOff>38735</xdr:rowOff>
    </xdr:from>
    <xdr:to xmlns:xdr="http://schemas.openxmlformats.org/drawingml/2006/spreadsheetDrawing">
      <xdr:col>26</xdr:col>
      <xdr:colOff>37465</xdr:colOff>
      <xdr:row>68</xdr:row>
      <xdr:rowOff>126365</xdr:rowOff>
    </xdr:to>
    <xdr:sp macro="" textlink="">
      <xdr:nvSpPr>
        <xdr:cNvPr id="6456" name="定員管理の状況最小値テキスト"/>
        <xdr:cNvSpPr txBox="1"/>
      </xdr:nvSpPr>
      <xdr:spPr>
        <a:xfrm>
          <a:off x="17106900" y="11525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67</xdr:row>
      <xdr:rowOff>66675</xdr:rowOff>
    </xdr:from>
    <xdr:to xmlns:xdr="http://schemas.openxmlformats.org/drawingml/2006/spreadsheetDrawing">
      <xdr:col>24</xdr:col>
      <xdr:colOff>647700</xdr:colOff>
      <xdr:row>67</xdr:row>
      <xdr:rowOff>66675</xdr:rowOff>
    </xdr:to>
    <xdr:cxnSp macro="">
      <xdr:nvCxnSpPr>
        <xdr:cNvPr id="6457" name="直線コネクタ 313"/>
        <xdr:cNvCxnSpPr/>
      </xdr:nvCxnSpPr>
      <xdr:spPr>
        <a:xfrm>
          <a:off x="16929100" y="1155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58</xdr:row>
      <xdr:rowOff>99060</xdr:rowOff>
    </xdr:from>
    <xdr:to xmlns:xdr="http://schemas.openxmlformats.org/drawingml/2006/spreadsheetDrawing">
      <xdr:col>26</xdr:col>
      <xdr:colOff>37465</xdr:colOff>
      <xdr:row>60</xdr:row>
      <xdr:rowOff>14605</xdr:rowOff>
    </xdr:to>
    <xdr:sp macro="" textlink="">
      <xdr:nvSpPr>
        <xdr:cNvPr id="6458" name="定員管理の状況最大値テキスト"/>
        <xdr:cNvSpPr txBox="1"/>
      </xdr:nvSpPr>
      <xdr:spPr>
        <a:xfrm>
          <a:off x="17106900" y="1004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60</xdr:row>
      <xdr:rowOff>12700</xdr:rowOff>
    </xdr:from>
    <xdr:to xmlns:xdr="http://schemas.openxmlformats.org/drawingml/2006/spreadsheetDrawing">
      <xdr:col>24</xdr:col>
      <xdr:colOff>647700</xdr:colOff>
      <xdr:row>60</xdr:row>
      <xdr:rowOff>12700</xdr:rowOff>
    </xdr:to>
    <xdr:cxnSp macro="">
      <xdr:nvCxnSpPr>
        <xdr:cNvPr id="6459" name="直線コネクタ 315"/>
        <xdr:cNvCxnSpPr/>
      </xdr:nvCxnSpPr>
      <xdr:spPr>
        <a:xfrm>
          <a:off x="16929100" y="1029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126365</xdr:rowOff>
    </xdr:from>
    <xdr:to xmlns:xdr="http://schemas.openxmlformats.org/drawingml/2006/spreadsheetDrawing">
      <xdr:col>24</xdr:col>
      <xdr:colOff>558800</xdr:colOff>
      <xdr:row>61</xdr:row>
      <xdr:rowOff>139065</xdr:rowOff>
    </xdr:to>
    <xdr:cxnSp macro="">
      <xdr:nvCxnSpPr>
        <xdr:cNvPr id="6460" name="直線コネクタ 316"/>
        <xdr:cNvCxnSpPr/>
      </xdr:nvCxnSpPr>
      <xdr:spPr>
        <a:xfrm>
          <a:off x="16179800" y="1058481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60</xdr:row>
      <xdr:rowOff>87630</xdr:rowOff>
    </xdr:from>
    <xdr:to xmlns:xdr="http://schemas.openxmlformats.org/drawingml/2006/spreadsheetDrawing">
      <xdr:col>26</xdr:col>
      <xdr:colOff>37465</xdr:colOff>
      <xdr:row>62</xdr:row>
      <xdr:rowOff>3175</xdr:rowOff>
    </xdr:to>
    <xdr:sp macro="" textlink="">
      <xdr:nvSpPr>
        <xdr:cNvPr id="6461" name="定員管理の状況平均値テキスト"/>
        <xdr:cNvSpPr txBox="1"/>
      </xdr:nvSpPr>
      <xdr:spPr>
        <a:xfrm>
          <a:off x="17106900" y="103746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24</xdr:col>
      <xdr:colOff>508000</xdr:colOff>
      <xdr:row>61</xdr:row>
      <xdr:rowOff>71120</xdr:rowOff>
    </xdr:from>
    <xdr:to xmlns:xdr="http://schemas.openxmlformats.org/drawingml/2006/spreadsheetDrawing">
      <xdr:col>24</xdr:col>
      <xdr:colOff>609600</xdr:colOff>
      <xdr:row>62</xdr:row>
      <xdr:rowOff>1270</xdr:rowOff>
    </xdr:to>
    <xdr:sp macro="" textlink="">
      <xdr:nvSpPr>
        <xdr:cNvPr id="6462" name="フローチャート : 判断 318"/>
        <xdr:cNvSpPr/>
      </xdr:nvSpPr>
      <xdr:spPr>
        <a:xfrm>
          <a:off x="169672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123825</xdr:rowOff>
    </xdr:from>
    <xdr:to xmlns:xdr="http://schemas.openxmlformats.org/drawingml/2006/spreadsheetDrawing">
      <xdr:col>23</xdr:col>
      <xdr:colOff>406400</xdr:colOff>
      <xdr:row>61</xdr:row>
      <xdr:rowOff>126365</xdr:rowOff>
    </xdr:to>
    <xdr:cxnSp macro="">
      <xdr:nvCxnSpPr>
        <xdr:cNvPr id="6463" name="直線コネクタ 319"/>
        <xdr:cNvCxnSpPr/>
      </xdr:nvCxnSpPr>
      <xdr:spPr>
        <a:xfrm>
          <a:off x="15290800" y="10582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59055</xdr:rowOff>
    </xdr:from>
    <xdr:to xmlns:xdr="http://schemas.openxmlformats.org/drawingml/2006/spreadsheetDrawing">
      <xdr:col>23</xdr:col>
      <xdr:colOff>457200</xdr:colOff>
      <xdr:row>61</xdr:row>
      <xdr:rowOff>160655</xdr:rowOff>
    </xdr:to>
    <xdr:sp macro="" textlink="">
      <xdr:nvSpPr>
        <xdr:cNvPr id="6464" name="フローチャート : 判断 320"/>
        <xdr:cNvSpPr/>
      </xdr:nvSpPr>
      <xdr:spPr>
        <a:xfrm>
          <a:off x="16129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59</xdr:row>
      <xdr:rowOff>170815</xdr:rowOff>
    </xdr:from>
    <xdr:to xmlns:xdr="http://schemas.openxmlformats.org/drawingml/2006/spreadsheetDrawing">
      <xdr:col>24</xdr:col>
      <xdr:colOff>76200</xdr:colOff>
      <xdr:row>61</xdr:row>
      <xdr:rowOff>86360</xdr:rowOff>
    </xdr:to>
    <xdr:sp macro="" textlink="">
      <xdr:nvSpPr>
        <xdr:cNvPr id="6465" name="テキスト ボックス 321"/>
        <xdr:cNvSpPr txBox="1"/>
      </xdr:nvSpPr>
      <xdr:spPr>
        <a:xfrm>
          <a:off x="15798800" y="10286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21</xdr:col>
      <xdr:colOff>0</xdr:colOff>
      <xdr:row>61</xdr:row>
      <xdr:rowOff>109220</xdr:rowOff>
    </xdr:from>
    <xdr:to xmlns:xdr="http://schemas.openxmlformats.org/drawingml/2006/spreadsheetDrawing">
      <xdr:col>22</xdr:col>
      <xdr:colOff>203200</xdr:colOff>
      <xdr:row>61</xdr:row>
      <xdr:rowOff>123825</xdr:rowOff>
    </xdr:to>
    <xdr:cxnSp macro="">
      <xdr:nvCxnSpPr>
        <xdr:cNvPr id="6466" name="直線コネクタ 322"/>
        <xdr:cNvCxnSpPr/>
      </xdr:nvCxnSpPr>
      <xdr:spPr>
        <a:xfrm>
          <a:off x="14401800" y="105676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42545</xdr:rowOff>
    </xdr:from>
    <xdr:to xmlns:xdr="http://schemas.openxmlformats.org/drawingml/2006/spreadsheetDrawing">
      <xdr:col>22</xdr:col>
      <xdr:colOff>254000</xdr:colOff>
      <xdr:row>61</xdr:row>
      <xdr:rowOff>144145</xdr:rowOff>
    </xdr:to>
    <xdr:sp macro="" textlink="">
      <xdr:nvSpPr>
        <xdr:cNvPr id="6467" name="フローチャート : 判断 323"/>
        <xdr:cNvSpPr/>
      </xdr:nvSpPr>
      <xdr:spPr>
        <a:xfrm>
          <a:off x="152400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59</xdr:row>
      <xdr:rowOff>154940</xdr:rowOff>
    </xdr:from>
    <xdr:to xmlns:xdr="http://schemas.openxmlformats.org/drawingml/2006/spreadsheetDrawing">
      <xdr:col>22</xdr:col>
      <xdr:colOff>584200</xdr:colOff>
      <xdr:row>61</xdr:row>
      <xdr:rowOff>70485</xdr:rowOff>
    </xdr:to>
    <xdr:sp macro="" textlink="">
      <xdr:nvSpPr>
        <xdr:cNvPr id="6468" name="テキスト ボックス 324"/>
        <xdr:cNvSpPr txBox="1"/>
      </xdr:nvSpPr>
      <xdr:spPr>
        <a:xfrm>
          <a:off x="14909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482600</xdr:colOff>
      <xdr:row>61</xdr:row>
      <xdr:rowOff>83820</xdr:rowOff>
    </xdr:from>
    <xdr:to xmlns:xdr="http://schemas.openxmlformats.org/drawingml/2006/spreadsheetDrawing">
      <xdr:col>21</xdr:col>
      <xdr:colOff>0</xdr:colOff>
      <xdr:row>61</xdr:row>
      <xdr:rowOff>109220</xdr:rowOff>
    </xdr:to>
    <xdr:cxnSp macro="">
      <xdr:nvCxnSpPr>
        <xdr:cNvPr id="6469" name="直線コネクタ 325"/>
        <xdr:cNvCxnSpPr/>
      </xdr:nvCxnSpPr>
      <xdr:spPr>
        <a:xfrm>
          <a:off x="13512800" y="105422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36195</xdr:rowOff>
    </xdr:from>
    <xdr:to xmlns:xdr="http://schemas.openxmlformats.org/drawingml/2006/spreadsheetDrawing">
      <xdr:col>21</xdr:col>
      <xdr:colOff>50800</xdr:colOff>
      <xdr:row>61</xdr:row>
      <xdr:rowOff>137795</xdr:rowOff>
    </xdr:to>
    <xdr:sp macro="" textlink="">
      <xdr:nvSpPr>
        <xdr:cNvPr id="6470" name="フローチャート : 判断 326"/>
        <xdr:cNvSpPr/>
      </xdr:nvSpPr>
      <xdr:spPr>
        <a:xfrm>
          <a:off x="143510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59</xdr:row>
      <xdr:rowOff>147955</xdr:rowOff>
    </xdr:from>
    <xdr:to xmlns:xdr="http://schemas.openxmlformats.org/drawingml/2006/spreadsheetDrawing">
      <xdr:col>21</xdr:col>
      <xdr:colOff>381000</xdr:colOff>
      <xdr:row>61</xdr:row>
      <xdr:rowOff>63500</xdr:rowOff>
    </xdr:to>
    <xdr:sp macro="" textlink="">
      <xdr:nvSpPr>
        <xdr:cNvPr id="6471" name="テキスト ボックス 327"/>
        <xdr:cNvSpPr txBox="1"/>
      </xdr:nvSpPr>
      <xdr:spPr>
        <a:xfrm>
          <a:off x="14020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431800</xdr:colOff>
      <xdr:row>61</xdr:row>
      <xdr:rowOff>135890</xdr:rowOff>
    </xdr:from>
    <xdr:to xmlns:xdr="http://schemas.openxmlformats.org/drawingml/2006/spreadsheetDrawing">
      <xdr:col>19</xdr:col>
      <xdr:colOff>533400</xdr:colOff>
      <xdr:row>62</xdr:row>
      <xdr:rowOff>66040</xdr:rowOff>
    </xdr:to>
    <xdr:sp macro="" textlink="">
      <xdr:nvSpPr>
        <xdr:cNvPr id="6472" name="フローチャート : 判断 328"/>
        <xdr:cNvSpPr/>
      </xdr:nvSpPr>
      <xdr:spPr>
        <a:xfrm>
          <a:off x="134620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62</xdr:row>
      <xdr:rowOff>50800</xdr:rowOff>
    </xdr:from>
    <xdr:to xmlns:xdr="http://schemas.openxmlformats.org/drawingml/2006/spreadsheetDrawing">
      <xdr:col>20</xdr:col>
      <xdr:colOff>177800</xdr:colOff>
      <xdr:row>63</xdr:row>
      <xdr:rowOff>138430</xdr:rowOff>
    </xdr:to>
    <xdr:sp macro="" textlink="">
      <xdr:nvSpPr>
        <xdr:cNvPr id="6473" name="テキスト ボックス 329"/>
        <xdr:cNvSpPr txBox="1"/>
      </xdr:nvSpPr>
      <xdr:spPr>
        <a:xfrm>
          <a:off x="131318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24</xdr:col>
      <xdr:colOff>343535</xdr:colOff>
      <xdr:row>69</xdr:row>
      <xdr:rowOff>168910</xdr:rowOff>
    </xdr:from>
    <xdr:to xmlns:xdr="http://schemas.openxmlformats.org/drawingml/2006/spreadsheetDrawing">
      <xdr:col>25</xdr:col>
      <xdr:colOff>419100</xdr:colOff>
      <xdr:row>71</xdr:row>
      <xdr:rowOff>84455</xdr:rowOff>
    </xdr:to>
    <xdr:sp macro="" textlink="">
      <xdr:nvSpPr>
        <xdr:cNvPr id="6474" name="テキスト ボックス 330"/>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23</xdr:col>
      <xdr:colOff>190500</xdr:colOff>
      <xdr:row>69</xdr:row>
      <xdr:rowOff>168910</xdr:rowOff>
    </xdr:from>
    <xdr:to xmlns:xdr="http://schemas.openxmlformats.org/drawingml/2006/spreadsheetDrawing">
      <xdr:col>24</xdr:col>
      <xdr:colOff>266065</xdr:colOff>
      <xdr:row>71</xdr:row>
      <xdr:rowOff>84455</xdr:rowOff>
    </xdr:to>
    <xdr:sp macro="" textlink="">
      <xdr:nvSpPr>
        <xdr:cNvPr id="6475" name="テキスト ボックス 331"/>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673100</xdr:colOff>
      <xdr:row>69</xdr:row>
      <xdr:rowOff>168910</xdr:rowOff>
    </xdr:from>
    <xdr:to xmlns:xdr="http://schemas.openxmlformats.org/drawingml/2006/spreadsheetDrawing">
      <xdr:col>23</xdr:col>
      <xdr:colOff>62865</xdr:colOff>
      <xdr:row>71</xdr:row>
      <xdr:rowOff>84455</xdr:rowOff>
    </xdr:to>
    <xdr:sp macro="" textlink="">
      <xdr:nvSpPr>
        <xdr:cNvPr id="6476" name="テキスト ボックス 332"/>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20</xdr:col>
      <xdr:colOff>469900</xdr:colOff>
      <xdr:row>69</xdr:row>
      <xdr:rowOff>168910</xdr:rowOff>
    </xdr:from>
    <xdr:to xmlns:xdr="http://schemas.openxmlformats.org/drawingml/2006/spreadsheetDrawing">
      <xdr:col>21</xdr:col>
      <xdr:colOff>546100</xdr:colOff>
      <xdr:row>71</xdr:row>
      <xdr:rowOff>84455</xdr:rowOff>
    </xdr:to>
    <xdr:sp macro="" textlink="">
      <xdr:nvSpPr>
        <xdr:cNvPr id="6477"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266700</xdr:colOff>
      <xdr:row>69</xdr:row>
      <xdr:rowOff>168910</xdr:rowOff>
    </xdr:from>
    <xdr:to xmlns:xdr="http://schemas.openxmlformats.org/drawingml/2006/spreadsheetDrawing">
      <xdr:col>20</xdr:col>
      <xdr:colOff>343535</xdr:colOff>
      <xdr:row>71</xdr:row>
      <xdr:rowOff>84455</xdr:rowOff>
    </xdr:to>
    <xdr:sp macro="" textlink="">
      <xdr:nvSpPr>
        <xdr:cNvPr id="6478" name="テキスト ボックス 334"/>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24</xdr:col>
      <xdr:colOff>508000</xdr:colOff>
      <xdr:row>61</xdr:row>
      <xdr:rowOff>88265</xdr:rowOff>
    </xdr:from>
    <xdr:to xmlns:xdr="http://schemas.openxmlformats.org/drawingml/2006/spreadsheetDrawing">
      <xdr:col>24</xdr:col>
      <xdr:colOff>609600</xdr:colOff>
      <xdr:row>62</xdr:row>
      <xdr:rowOff>18415</xdr:rowOff>
    </xdr:to>
    <xdr:sp macro="" textlink="">
      <xdr:nvSpPr>
        <xdr:cNvPr id="6479" name="円/楕円 335"/>
        <xdr:cNvSpPr/>
      </xdr:nvSpPr>
      <xdr:spPr>
        <a:xfrm>
          <a:off x="169672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647700</xdr:colOff>
      <xdr:row>61</xdr:row>
      <xdr:rowOff>60325</xdr:rowOff>
    </xdr:from>
    <xdr:to xmlns:xdr="http://schemas.openxmlformats.org/drawingml/2006/spreadsheetDrawing">
      <xdr:col>26</xdr:col>
      <xdr:colOff>37465</xdr:colOff>
      <xdr:row>62</xdr:row>
      <xdr:rowOff>147955</xdr:rowOff>
    </xdr:to>
    <xdr:sp macro="" textlink="">
      <xdr:nvSpPr>
        <xdr:cNvPr id="6480" name="定員管理の状況該当値テキスト"/>
        <xdr:cNvSpPr txBox="1"/>
      </xdr:nvSpPr>
      <xdr:spPr>
        <a:xfrm>
          <a:off x="17106900" y="10518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23</xdr:col>
      <xdr:colOff>355600</xdr:colOff>
      <xdr:row>61</xdr:row>
      <xdr:rowOff>75565</xdr:rowOff>
    </xdr:from>
    <xdr:to xmlns:xdr="http://schemas.openxmlformats.org/drawingml/2006/spreadsheetDrawing">
      <xdr:col>23</xdr:col>
      <xdr:colOff>457200</xdr:colOff>
      <xdr:row>62</xdr:row>
      <xdr:rowOff>6350</xdr:rowOff>
    </xdr:to>
    <xdr:sp macro="" textlink="">
      <xdr:nvSpPr>
        <xdr:cNvPr id="6481" name="円/楕円 337"/>
        <xdr:cNvSpPr/>
      </xdr:nvSpPr>
      <xdr:spPr>
        <a:xfrm>
          <a:off x="16129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61</xdr:row>
      <xdr:rowOff>161925</xdr:rowOff>
    </xdr:from>
    <xdr:to xmlns:xdr="http://schemas.openxmlformats.org/drawingml/2006/spreadsheetDrawing">
      <xdr:col>24</xdr:col>
      <xdr:colOff>76200</xdr:colOff>
      <xdr:row>63</xdr:row>
      <xdr:rowOff>78105</xdr:rowOff>
    </xdr:to>
    <xdr:sp macro="" textlink="">
      <xdr:nvSpPr>
        <xdr:cNvPr id="6482" name="テキスト ボックス 338"/>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152400</xdr:colOff>
      <xdr:row>61</xdr:row>
      <xdr:rowOff>73025</xdr:rowOff>
    </xdr:from>
    <xdr:to xmlns:xdr="http://schemas.openxmlformats.org/drawingml/2006/spreadsheetDrawing">
      <xdr:col>22</xdr:col>
      <xdr:colOff>254000</xdr:colOff>
      <xdr:row>62</xdr:row>
      <xdr:rowOff>3175</xdr:rowOff>
    </xdr:to>
    <xdr:sp macro="" textlink="">
      <xdr:nvSpPr>
        <xdr:cNvPr id="6483" name="円/楕円 339"/>
        <xdr:cNvSpPr/>
      </xdr:nvSpPr>
      <xdr:spPr>
        <a:xfrm>
          <a:off x="152400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61</xdr:row>
      <xdr:rowOff>159385</xdr:rowOff>
    </xdr:from>
    <xdr:to xmlns:xdr="http://schemas.openxmlformats.org/drawingml/2006/spreadsheetDrawing">
      <xdr:col>22</xdr:col>
      <xdr:colOff>584200</xdr:colOff>
      <xdr:row>63</xdr:row>
      <xdr:rowOff>74930</xdr:rowOff>
    </xdr:to>
    <xdr:sp macro="" textlink="">
      <xdr:nvSpPr>
        <xdr:cNvPr id="6484" name="テキスト ボックス 340"/>
        <xdr:cNvSpPr txBox="1"/>
      </xdr:nvSpPr>
      <xdr:spPr>
        <a:xfrm>
          <a:off x="14909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635000</xdr:colOff>
      <xdr:row>61</xdr:row>
      <xdr:rowOff>58420</xdr:rowOff>
    </xdr:from>
    <xdr:to xmlns:xdr="http://schemas.openxmlformats.org/drawingml/2006/spreadsheetDrawing">
      <xdr:col>21</xdr:col>
      <xdr:colOff>50800</xdr:colOff>
      <xdr:row>61</xdr:row>
      <xdr:rowOff>160020</xdr:rowOff>
    </xdr:to>
    <xdr:sp macro="" textlink="">
      <xdr:nvSpPr>
        <xdr:cNvPr id="6485" name="円/楕円 341"/>
        <xdr:cNvSpPr/>
      </xdr:nvSpPr>
      <xdr:spPr>
        <a:xfrm>
          <a:off x="14351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61</xdr:row>
      <xdr:rowOff>144780</xdr:rowOff>
    </xdr:from>
    <xdr:to xmlns:xdr="http://schemas.openxmlformats.org/drawingml/2006/spreadsheetDrawing">
      <xdr:col>21</xdr:col>
      <xdr:colOff>381000</xdr:colOff>
      <xdr:row>63</xdr:row>
      <xdr:rowOff>60325</xdr:rowOff>
    </xdr:to>
    <xdr:sp macro="" textlink="">
      <xdr:nvSpPr>
        <xdr:cNvPr id="6486" name="テキスト ボックス 342"/>
        <xdr:cNvSpPr txBox="1"/>
      </xdr:nvSpPr>
      <xdr:spPr>
        <a:xfrm>
          <a:off x="14020800" y="10603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19</xdr:col>
      <xdr:colOff>431800</xdr:colOff>
      <xdr:row>61</xdr:row>
      <xdr:rowOff>33020</xdr:rowOff>
    </xdr:from>
    <xdr:to xmlns:xdr="http://schemas.openxmlformats.org/drawingml/2006/spreadsheetDrawing">
      <xdr:col>19</xdr:col>
      <xdr:colOff>533400</xdr:colOff>
      <xdr:row>61</xdr:row>
      <xdr:rowOff>134620</xdr:rowOff>
    </xdr:to>
    <xdr:sp macro="" textlink="">
      <xdr:nvSpPr>
        <xdr:cNvPr id="6487" name="円/楕円 343"/>
        <xdr:cNvSpPr/>
      </xdr:nvSpPr>
      <xdr:spPr>
        <a:xfrm>
          <a:off x="134620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59</xdr:row>
      <xdr:rowOff>144780</xdr:rowOff>
    </xdr:from>
    <xdr:to xmlns:xdr="http://schemas.openxmlformats.org/drawingml/2006/spreadsheetDrawing">
      <xdr:col>20</xdr:col>
      <xdr:colOff>177800</xdr:colOff>
      <xdr:row>61</xdr:row>
      <xdr:rowOff>60325</xdr:rowOff>
    </xdr:to>
    <xdr:sp macro="" textlink="">
      <xdr:nvSpPr>
        <xdr:cNvPr id="6488" name="テキスト ボックス 344"/>
        <xdr:cNvSpPr txBox="1"/>
      </xdr:nvSpPr>
      <xdr:spPr>
        <a:xfrm>
          <a:off x="13131800" y="10260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6489"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twoCellAnchor editAs="oneCell">
    <xdr:from xmlns:xdr="http://schemas.openxmlformats.org/drawingml/2006/spreadsheetDrawing">
      <xdr:col>19</xdr:col>
      <xdr:colOff>645160</xdr:colOff>
      <xdr:row>31</xdr:row>
      <xdr:rowOff>63500</xdr:rowOff>
    </xdr:from>
    <xdr:to xmlns:xdr="http://schemas.openxmlformats.org/drawingml/2006/spreadsheetDrawing">
      <xdr:col>22</xdr:col>
      <xdr:colOff>193040</xdr:colOff>
      <xdr:row>33</xdr:row>
      <xdr:rowOff>29210</xdr:rowOff>
    </xdr:to>
    <xdr:sp macro="" textlink="">
      <xdr:nvSpPr>
        <xdr:cNvPr id="6490" name="テキスト ボックス 346"/>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twoCellAnchor>
  <xdr:twoCellAnchor editAs="oneCell">
    <xdr:from xmlns:xdr="http://schemas.openxmlformats.org/drawingml/2006/spreadsheetDrawing">
      <xdr:col>22</xdr:col>
      <xdr:colOff>320040</xdr:colOff>
      <xdr:row>31</xdr:row>
      <xdr:rowOff>38100</xdr:rowOff>
    </xdr:from>
    <xdr:to xmlns:xdr="http://schemas.openxmlformats.org/drawingml/2006/spreadsheetDrawing">
      <xdr:col>24</xdr:col>
      <xdr:colOff>598805</xdr:colOff>
      <xdr:row>33</xdr:row>
      <xdr:rowOff>53975</xdr:rowOff>
    </xdr:to>
    <xdr:sp macro="" textlink="">
      <xdr:nvSpPr>
        <xdr:cNvPr id="6491"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6492"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6493"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6494"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6495"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6496"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6497"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6498"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6499"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6500"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6501"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a:t>
          </a:r>
          <a:r>
            <a:rPr lang="ja-JP" altLang="en-US" sz="1400"/>
            <a:t>昨年度よりも０．９ポイント減少し、類似団体を４．７ポイント上回る数値となった。しかし、重点事業など実質公債費率の増加要因となるため注意していく必要がある。今度もさらに健全化するよう努めていきたい。</a:t>
          </a:r>
        </a:p>
        <a:p/>
      </xdr:txBody>
    </xdr:sp>
    <xdr:clientData/>
  </xdr:twoCellAnchor>
  <xdr:twoCellAnchor editAs="oneCell">
    <xdr:from xmlns:xdr="http://schemas.openxmlformats.org/drawingml/2006/spreadsheetDrawing">
      <xdr:col>18</xdr:col>
      <xdr:colOff>444500</xdr:colOff>
      <xdr:row>32</xdr:row>
      <xdr:rowOff>101600</xdr:rowOff>
    </xdr:from>
    <xdr:to xmlns:xdr="http://schemas.openxmlformats.org/drawingml/2006/spreadsheetDrawing">
      <xdr:col>19</xdr:col>
      <xdr:colOff>56515</xdr:colOff>
      <xdr:row>33</xdr:row>
      <xdr:rowOff>154940</xdr:rowOff>
    </xdr:to>
    <xdr:sp macro="" textlink="">
      <xdr:nvSpPr>
        <xdr:cNvPr id="6502" name="テキスト ボックス 358"/>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6503"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46</xdr:row>
      <xdr:rowOff>162560</xdr:rowOff>
    </xdr:from>
    <xdr:to xmlns:xdr="http://schemas.openxmlformats.org/drawingml/2006/spreadsheetDrawing">
      <xdr:col>18</xdr:col>
      <xdr:colOff>481965</xdr:colOff>
      <xdr:row>48</xdr:row>
      <xdr:rowOff>78740</xdr:rowOff>
    </xdr:to>
    <xdr:sp macro="" textlink="">
      <xdr:nvSpPr>
        <xdr:cNvPr id="6504" name="テキスト ボックス 360"/>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6505"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44</xdr:row>
      <xdr:rowOff>22860</xdr:rowOff>
    </xdr:from>
    <xdr:to xmlns:xdr="http://schemas.openxmlformats.org/drawingml/2006/spreadsheetDrawing">
      <xdr:col>18</xdr:col>
      <xdr:colOff>481965</xdr:colOff>
      <xdr:row>45</xdr:row>
      <xdr:rowOff>110490</xdr:rowOff>
    </xdr:to>
    <xdr:sp macro="" textlink="">
      <xdr:nvSpPr>
        <xdr:cNvPr id="6506" name="テキスト ボックス 362"/>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6507"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41</xdr:row>
      <xdr:rowOff>54610</xdr:rowOff>
    </xdr:from>
    <xdr:to xmlns:xdr="http://schemas.openxmlformats.org/drawingml/2006/spreadsheetDrawing">
      <xdr:col>18</xdr:col>
      <xdr:colOff>481965</xdr:colOff>
      <xdr:row>42</xdr:row>
      <xdr:rowOff>141605</xdr:rowOff>
    </xdr:to>
    <xdr:sp macro="" textlink="">
      <xdr:nvSpPr>
        <xdr:cNvPr id="6508" name="テキスト ボックス 364"/>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6509"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38</xdr:row>
      <xdr:rowOff>86360</xdr:rowOff>
    </xdr:from>
    <xdr:to xmlns:xdr="http://schemas.openxmlformats.org/drawingml/2006/spreadsheetDrawing">
      <xdr:col>18</xdr:col>
      <xdr:colOff>481965</xdr:colOff>
      <xdr:row>40</xdr:row>
      <xdr:rowOff>1905</xdr:rowOff>
    </xdr:to>
    <xdr:sp macro="" textlink="">
      <xdr:nvSpPr>
        <xdr:cNvPr id="6510" name="テキスト ボックス 366"/>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6511"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6512"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651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37</xdr:row>
      <xdr:rowOff>91440</xdr:rowOff>
    </xdr:from>
    <xdr:to xmlns:xdr="http://schemas.openxmlformats.org/drawingml/2006/spreadsheetDrawing">
      <xdr:col>24</xdr:col>
      <xdr:colOff>558800</xdr:colOff>
      <xdr:row>44</xdr:row>
      <xdr:rowOff>73660</xdr:rowOff>
    </xdr:to>
    <xdr:cxnSp macro="">
      <xdr:nvCxnSpPr>
        <xdr:cNvPr id="6514" name="直線コネクタ 370"/>
        <xdr:cNvCxnSpPr/>
      </xdr:nvCxnSpPr>
      <xdr:spPr>
        <a:xfrm flipV="1">
          <a:off x="17018000" y="643509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44</xdr:row>
      <xdr:rowOff>45720</xdr:rowOff>
    </xdr:from>
    <xdr:to xmlns:xdr="http://schemas.openxmlformats.org/drawingml/2006/spreadsheetDrawing">
      <xdr:col>26</xdr:col>
      <xdr:colOff>37465</xdr:colOff>
      <xdr:row>45</xdr:row>
      <xdr:rowOff>133350</xdr:rowOff>
    </xdr:to>
    <xdr:sp macro="" textlink="">
      <xdr:nvSpPr>
        <xdr:cNvPr id="6515" name="公債費負担の状況最小値テキスト"/>
        <xdr:cNvSpPr txBox="1"/>
      </xdr:nvSpPr>
      <xdr:spPr>
        <a:xfrm>
          <a:off x="17106900" y="758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44</xdr:row>
      <xdr:rowOff>73660</xdr:rowOff>
    </xdr:from>
    <xdr:to xmlns:xdr="http://schemas.openxmlformats.org/drawingml/2006/spreadsheetDrawing">
      <xdr:col>24</xdr:col>
      <xdr:colOff>647700</xdr:colOff>
      <xdr:row>44</xdr:row>
      <xdr:rowOff>73660</xdr:rowOff>
    </xdr:to>
    <xdr:cxnSp macro="">
      <xdr:nvCxnSpPr>
        <xdr:cNvPr id="6516" name="直線コネクタ 372"/>
        <xdr:cNvCxnSpPr/>
      </xdr:nvCxnSpPr>
      <xdr:spPr>
        <a:xfrm>
          <a:off x="16929100" y="761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36</xdr:row>
      <xdr:rowOff>6350</xdr:rowOff>
    </xdr:from>
    <xdr:to xmlns:xdr="http://schemas.openxmlformats.org/drawingml/2006/spreadsheetDrawing">
      <xdr:col>26</xdr:col>
      <xdr:colOff>37465</xdr:colOff>
      <xdr:row>37</xdr:row>
      <xdr:rowOff>93345</xdr:rowOff>
    </xdr:to>
    <xdr:sp macro="" textlink="">
      <xdr:nvSpPr>
        <xdr:cNvPr id="6517" name="公債費負担の状況最大値テキスト"/>
        <xdr:cNvSpPr txBox="1"/>
      </xdr:nvSpPr>
      <xdr:spPr>
        <a:xfrm>
          <a:off x="17106900" y="6178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37</xdr:row>
      <xdr:rowOff>91440</xdr:rowOff>
    </xdr:from>
    <xdr:to xmlns:xdr="http://schemas.openxmlformats.org/drawingml/2006/spreadsheetDrawing">
      <xdr:col>24</xdr:col>
      <xdr:colOff>647700</xdr:colOff>
      <xdr:row>37</xdr:row>
      <xdr:rowOff>91440</xdr:rowOff>
    </xdr:to>
    <xdr:cxnSp macro="">
      <xdr:nvCxnSpPr>
        <xdr:cNvPr id="6518" name="直線コネクタ 374"/>
        <xdr:cNvCxnSpPr/>
      </xdr:nvCxnSpPr>
      <xdr:spPr>
        <a:xfrm>
          <a:off x="16929100" y="643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40</xdr:row>
      <xdr:rowOff>54610</xdr:rowOff>
    </xdr:from>
    <xdr:to xmlns:xdr="http://schemas.openxmlformats.org/drawingml/2006/spreadsheetDrawing">
      <xdr:col>24</xdr:col>
      <xdr:colOff>558800</xdr:colOff>
      <xdr:row>40</xdr:row>
      <xdr:rowOff>97790</xdr:rowOff>
    </xdr:to>
    <xdr:cxnSp macro="">
      <xdr:nvCxnSpPr>
        <xdr:cNvPr id="6519" name="直線コネクタ 375"/>
        <xdr:cNvCxnSpPr/>
      </xdr:nvCxnSpPr>
      <xdr:spPr>
        <a:xfrm flipV="1">
          <a:off x="16179800" y="69126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41</xdr:row>
      <xdr:rowOff>31115</xdr:rowOff>
    </xdr:from>
    <xdr:to xmlns:xdr="http://schemas.openxmlformats.org/drawingml/2006/spreadsheetDrawing">
      <xdr:col>26</xdr:col>
      <xdr:colOff>37465</xdr:colOff>
      <xdr:row>42</xdr:row>
      <xdr:rowOff>118110</xdr:rowOff>
    </xdr:to>
    <xdr:sp macro="" textlink="">
      <xdr:nvSpPr>
        <xdr:cNvPr id="6520" name="公債費負担の状況平均値テキスト"/>
        <xdr:cNvSpPr txBox="1"/>
      </xdr:nvSpPr>
      <xdr:spPr>
        <a:xfrm>
          <a:off x="17106900" y="7060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24</xdr:col>
      <xdr:colOff>508000</xdr:colOff>
      <xdr:row>41</xdr:row>
      <xdr:rowOff>59055</xdr:rowOff>
    </xdr:from>
    <xdr:to xmlns:xdr="http://schemas.openxmlformats.org/drawingml/2006/spreadsheetDrawing">
      <xdr:col>24</xdr:col>
      <xdr:colOff>609600</xdr:colOff>
      <xdr:row>41</xdr:row>
      <xdr:rowOff>160655</xdr:rowOff>
    </xdr:to>
    <xdr:sp macro="" textlink="">
      <xdr:nvSpPr>
        <xdr:cNvPr id="6521" name="フローチャート : 判断 377"/>
        <xdr:cNvSpPr/>
      </xdr:nvSpPr>
      <xdr:spPr>
        <a:xfrm>
          <a:off x="169672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40</xdr:row>
      <xdr:rowOff>97790</xdr:rowOff>
    </xdr:from>
    <xdr:to xmlns:xdr="http://schemas.openxmlformats.org/drawingml/2006/spreadsheetDrawing">
      <xdr:col>23</xdr:col>
      <xdr:colOff>406400</xdr:colOff>
      <xdr:row>41</xdr:row>
      <xdr:rowOff>8890</xdr:rowOff>
    </xdr:to>
    <xdr:cxnSp macro="">
      <xdr:nvCxnSpPr>
        <xdr:cNvPr id="6522" name="直線コネクタ 378"/>
        <xdr:cNvCxnSpPr/>
      </xdr:nvCxnSpPr>
      <xdr:spPr>
        <a:xfrm flipV="1">
          <a:off x="15290800" y="6955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107315</xdr:rowOff>
    </xdr:from>
    <xdr:to xmlns:xdr="http://schemas.openxmlformats.org/drawingml/2006/spreadsheetDrawing">
      <xdr:col>23</xdr:col>
      <xdr:colOff>457200</xdr:colOff>
      <xdr:row>42</xdr:row>
      <xdr:rowOff>37465</xdr:rowOff>
    </xdr:to>
    <xdr:sp macro="" textlink="">
      <xdr:nvSpPr>
        <xdr:cNvPr id="6523" name="フローチャート : 判断 379"/>
        <xdr:cNvSpPr/>
      </xdr:nvSpPr>
      <xdr:spPr>
        <a:xfrm>
          <a:off x="16129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42</xdr:row>
      <xdr:rowOff>22225</xdr:rowOff>
    </xdr:from>
    <xdr:to xmlns:xdr="http://schemas.openxmlformats.org/drawingml/2006/spreadsheetDrawing">
      <xdr:col>24</xdr:col>
      <xdr:colOff>76200</xdr:colOff>
      <xdr:row>43</xdr:row>
      <xdr:rowOff>109220</xdr:rowOff>
    </xdr:to>
    <xdr:sp macro="" textlink="">
      <xdr:nvSpPr>
        <xdr:cNvPr id="6524" name="テキスト ボックス 380"/>
        <xdr:cNvSpPr txBox="1"/>
      </xdr:nvSpPr>
      <xdr:spPr>
        <a:xfrm>
          <a:off x="15798800" y="7223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21</xdr:col>
      <xdr:colOff>0</xdr:colOff>
      <xdr:row>41</xdr:row>
      <xdr:rowOff>8890</xdr:rowOff>
    </xdr:from>
    <xdr:to xmlns:xdr="http://schemas.openxmlformats.org/drawingml/2006/spreadsheetDrawing">
      <xdr:col>22</xdr:col>
      <xdr:colOff>203200</xdr:colOff>
      <xdr:row>41</xdr:row>
      <xdr:rowOff>124460</xdr:rowOff>
    </xdr:to>
    <xdr:cxnSp macro="">
      <xdr:nvCxnSpPr>
        <xdr:cNvPr id="6525" name="直線コネクタ 381"/>
        <xdr:cNvCxnSpPr/>
      </xdr:nvCxnSpPr>
      <xdr:spPr>
        <a:xfrm flipV="1">
          <a:off x="14401800" y="70383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151130</xdr:rowOff>
    </xdr:from>
    <xdr:to xmlns:xdr="http://schemas.openxmlformats.org/drawingml/2006/spreadsheetDrawing">
      <xdr:col>22</xdr:col>
      <xdr:colOff>254000</xdr:colOff>
      <xdr:row>42</xdr:row>
      <xdr:rowOff>81280</xdr:rowOff>
    </xdr:to>
    <xdr:sp macro="" textlink="">
      <xdr:nvSpPr>
        <xdr:cNvPr id="6526" name="フローチャート : 判断 382"/>
        <xdr:cNvSpPr/>
      </xdr:nvSpPr>
      <xdr:spPr>
        <a:xfrm>
          <a:off x="152400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42</xdr:row>
      <xdr:rowOff>66040</xdr:rowOff>
    </xdr:from>
    <xdr:to xmlns:xdr="http://schemas.openxmlformats.org/drawingml/2006/spreadsheetDrawing">
      <xdr:col>22</xdr:col>
      <xdr:colOff>584200</xdr:colOff>
      <xdr:row>43</xdr:row>
      <xdr:rowOff>153035</xdr:rowOff>
    </xdr:to>
    <xdr:sp macro="" textlink="">
      <xdr:nvSpPr>
        <xdr:cNvPr id="6527" name="テキスト ボックス 383"/>
        <xdr:cNvSpPr txBox="1"/>
      </xdr:nvSpPr>
      <xdr:spPr>
        <a:xfrm>
          <a:off x="14909800" y="7266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482600</xdr:colOff>
      <xdr:row>41</xdr:row>
      <xdr:rowOff>124460</xdr:rowOff>
    </xdr:from>
    <xdr:to xmlns:xdr="http://schemas.openxmlformats.org/drawingml/2006/spreadsheetDrawing">
      <xdr:col>21</xdr:col>
      <xdr:colOff>0</xdr:colOff>
      <xdr:row>42</xdr:row>
      <xdr:rowOff>102870</xdr:rowOff>
    </xdr:to>
    <xdr:cxnSp macro="">
      <xdr:nvCxnSpPr>
        <xdr:cNvPr id="6528" name="直線コネクタ 384"/>
        <xdr:cNvCxnSpPr/>
      </xdr:nvCxnSpPr>
      <xdr:spPr>
        <a:xfrm flipV="1">
          <a:off x="13512800" y="715391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42</xdr:row>
      <xdr:rowOff>41910</xdr:rowOff>
    </xdr:from>
    <xdr:to xmlns:xdr="http://schemas.openxmlformats.org/drawingml/2006/spreadsheetDrawing">
      <xdr:col>21</xdr:col>
      <xdr:colOff>50800</xdr:colOff>
      <xdr:row>42</xdr:row>
      <xdr:rowOff>143510</xdr:rowOff>
    </xdr:to>
    <xdr:sp macro="" textlink="">
      <xdr:nvSpPr>
        <xdr:cNvPr id="6529" name="フローチャート : 判断 385"/>
        <xdr:cNvSpPr/>
      </xdr:nvSpPr>
      <xdr:spPr>
        <a:xfrm>
          <a:off x="14351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42</xdr:row>
      <xdr:rowOff>128270</xdr:rowOff>
    </xdr:from>
    <xdr:to xmlns:xdr="http://schemas.openxmlformats.org/drawingml/2006/spreadsheetDrawing">
      <xdr:col>21</xdr:col>
      <xdr:colOff>381000</xdr:colOff>
      <xdr:row>44</xdr:row>
      <xdr:rowOff>44450</xdr:rowOff>
    </xdr:to>
    <xdr:sp macro="" textlink="">
      <xdr:nvSpPr>
        <xdr:cNvPr id="6530" name="テキスト ボックス 386"/>
        <xdr:cNvSpPr txBox="1"/>
      </xdr:nvSpPr>
      <xdr:spPr>
        <a:xfrm>
          <a:off x="14020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431800</xdr:colOff>
      <xdr:row>42</xdr:row>
      <xdr:rowOff>71120</xdr:rowOff>
    </xdr:from>
    <xdr:to xmlns:xdr="http://schemas.openxmlformats.org/drawingml/2006/spreadsheetDrawing">
      <xdr:col>19</xdr:col>
      <xdr:colOff>533400</xdr:colOff>
      <xdr:row>43</xdr:row>
      <xdr:rowOff>1270</xdr:rowOff>
    </xdr:to>
    <xdr:sp macro="" textlink="">
      <xdr:nvSpPr>
        <xdr:cNvPr id="6531" name="フローチャート :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42</xdr:row>
      <xdr:rowOff>157480</xdr:rowOff>
    </xdr:from>
    <xdr:to xmlns:xdr="http://schemas.openxmlformats.org/drawingml/2006/spreadsheetDrawing">
      <xdr:col>20</xdr:col>
      <xdr:colOff>177800</xdr:colOff>
      <xdr:row>44</xdr:row>
      <xdr:rowOff>73025</xdr:rowOff>
    </xdr:to>
    <xdr:sp macro="" textlink="">
      <xdr:nvSpPr>
        <xdr:cNvPr id="6532" name="テキスト ボックス 388"/>
        <xdr:cNvSpPr txBox="1"/>
      </xdr:nvSpPr>
      <xdr:spPr>
        <a:xfrm>
          <a:off x="13131800" y="735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24</xdr:col>
      <xdr:colOff>343535</xdr:colOff>
      <xdr:row>47</xdr:row>
      <xdr:rowOff>130810</xdr:rowOff>
    </xdr:from>
    <xdr:to xmlns:xdr="http://schemas.openxmlformats.org/drawingml/2006/spreadsheetDrawing">
      <xdr:col>25</xdr:col>
      <xdr:colOff>419100</xdr:colOff>
      <xdr:row>49</xdr:row>
      <xdr:rowOff>46990</xdr:rowOff>
    </xdr:to>
    <xdr:sp macro="" textlink="">
      <xdr:nvSpPr>
        <xdr:cNvPr id="6533" name="テキスト ボックス 389"/>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23</xdr:col>
      <xdr:colOff>190500</xdr:colOff>
      <xdr:row>47</xdr:row>
      <xdr:rowOff>130810</xdr:rowOff>
    </xdr:from>
    <xdr:to xmlns:xdr="http://schemas.openxmlformats.org/drawingml/2006/spreadsheetDrawing">
      <xdr:col>24</xdr:col>
      <xdr:colOff>266065</xdr:colOff>
      <xdr:row>49</xdr:row>
      <xdr:rowOff>46990</xdr:rowOff>
    </xdr:to>
    <xdr:sp macro="" textlink="">
      <xdr:nvSpPr>
        <xdr:cNvPr id="6534" name="テキスト ボックス 390"/>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673100</xdr:colOff>
      <xdr:row>47</xdr:row>
      <xdr:rowOff>130810</xdr:rowOff>
    </xdr:from>
    <xdr:to xmlns:xdr="http://schemas.openxmlformats.org/drawingml/2006/spreadsheetDrawing">
      <xdr:col>23</xdr:col>
      <xdr:colOff>62865</xdr:colOff>
      <xdr:row>49</xdr:row>
      <xdr:rowOff>46990</xdr:rowOff>
    </xdr:to>
    <xdr:sp macro="" textlink="">
      <xdr:nvSpPr>
        <xdr:cNvPr id="6535" name="テキスト ボックス 391"/>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20</xdr:col>
      <xdr:colOff>469900</xdr:colOff>
      <xdr:row>47</xdr:row>
      <xdr:rowOff>130810</xdr:rowOff>
    </xdr:from>
    <xdr:to xmlns:xdr="http://schemas.openxmlformats.org/drawingml/2006/spreadsheetDrawing">
      <xdr:col>21</xdr:col>
      <xdr:colOff>546100</xdr:colOff>
      <xdr:row>49</xdr:row>
      <xdr:rowOff>46990</xdr:rowOff>
    </xdr:to>
    <xdr:sp macro="" textlink="">
      <xdr:nvSpPr>
        <xdr:cNvPr id="6536"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266700</xdr:colOff>
      <xdr:row>47</xdr:row>
      <xdr:rowOff>130810</xdr:rowOff>
    </xdr:from>
    <xdr:to xmlns:xdr="http://schemas.openxmlformats.org/drawingml/2006/spreadsheetDrawing">
      <xdr:col>20</xdr:col>
      <xdr:colOff>343535</xdr:colOff>
      <xdr:row>49</xdr:row>
      <xdr:rowOff>46990</xdr:rowOff>
    </xdr:to>
    <xdr:sp macro="" textlink="">
      <xdr:nvSpPr>
        <xdr:cNvPr id="6537" name="テキスト ボックス 393"/>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24</xdr:col>
      <xdr:colOff>508000</xdr:colOff>
      <xdr:row>40</xdr:row>
      <xdr:rowOff>3810</xdr:rowOff>
    </xdr:from>
    <xdr:to xmlns:xdr="http://schemas.openxmlformats.org/drawingml/2006/spreadsheetDrawing">
      <xdr:col>24</xdr:col>
      <xdr:colOff>609600</xdr:colOff>
      <xdr:row>40</xdr:row>
      <xdr:rowOff>105410</xdr:rowOff>
    </xdr:to>
    <xdr:sp macro="" textlink="">
      <xdr:nvSpPr>
        <xdr:cNvPr id="6538" name="円/楕円 394"/>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647700</xdr:colOff>
      <xdr:row>39</xdr:row>
      <xdr:rowOff>20320</xdr:rowOff>
    </xdr:from>
    <xdr:to xmlns:xdr="http://schemas.openxmlformats.org/drawingml/2006/spreadsheetDrawing">
      <xdr:col>26</xdr:col>
      <xdr:colOff>37465</xdr:colOff>
      <xdr:row>40</xdr:row>
      <xdr:rowOff>107315</xdr:rowOff>
    </xdr:to>
    <xdr:sp macro="" textlink="">
      <xdr:nvSpPr>
        <xdr:cNvPr id="6539" name="公債費負担の状況該当値テキスト"/>
        <xdr:cNvSpPr txBox="1"/>
      </xdr:nvSpPr>
      <xdr:spPr>
        <a:xfrm>
          <a:off x="17106900" y="6706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23</xdr:col>
      <xdr:colOff>355600</xdr:colOff>
      <xdr:row>40</xdr:row>
      <xdr:rowOff>46990</xdr:rowOff>
    </xdr:from>
    <xdr:to xmlns:xdr="http://schemas.openxmlformats.org/drawingml/2006/spreadsheetDrawing">
      <xdr:col>23</xdr:col>
      <xdr:colOff>457200</xdr:colOff>
      <xdr:row>40</xdr:row>
      <xdr:rowOff>148590</xdr:rowOff>
    </xdr:to>
    <xdr:sp macro="" textlink="">
      <xdr:nvSpPr>
        <xdr:cNvPr id="6540" name="円/楕円 396"/>
        <xdr:cNvSpPr/>
      </xdr:nvSpPr>
      <xdr:spPr>
        <a:xfrm>
          <a:off x="16129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38</xdr:row>
      <xdr:rowOff>158750</xdr:rowOff>
    </xdr:from>
    <xdr:to xmlns:xdr="http://schemas.openxmlformats.org/drawingml/2006/spreadsheetDrawing">
      <xdr:col>24</xdr:col>
      <xdr:colOff>76200</xdr:colOff>
      <xdr:row>40</xdr:row>
      <xdr:rowOff>74930</xdr:rowOff>
    </xdr:to>
    <xdr:sp macro="" textlink="">
      <xdr:nvSpPr>
        <xdr:cNvPr id="6541" name="テキスト ボックス 397"/>
        <xdr:cNvSpPr txBox="1"/>
      </xdr:nvSpPr>
      <xdr:spPr>
        <a:xfrm>
          <a:off x="15798800" y="667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152400</xdr:colOff>
      <xdr:row>40</xdr:row>
      <xdr:rowOff>129540</xdr:rowOff>
    </xdr:from>
    <xdr:to xmlns:xdr="http://schemas.openxmlformats.org/drawingml/2006/spreadsheetDrawing">
      <xdr:col>22</xdr:col>
      <xdr:colOff>254000</xdr:colOff>
      <xdr:row>41</xdr:row>
      <xdr:rowOff>59690</xdr:rowOff>
    </xdr:to>
    <xdr:sp macro="" textlink="">
      <xdr:nvSpPr>
        <xdr:cNvPr id="6542" name="円/楕円 398"/>
        <xdr:cNvSpPr/>
      </xdr:nvSpPr>
      <xdr:spPr>
        <a:xfrm>
          <a:off x="1524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39</xdr:row>
      <xdr:rowOff>69850</xdr:rowOff>
    </xdr:from>
    <xdr:to xmlns:xdr="http://schemas.openxmlformats.org/drawingml/2006/spreadsheetDrawing">
      <xdr:col>22</xdr:col>
      <xdr:colOff>584200</xdr:colOff>
      <xdr:row>40</xdr:row>
      <xdr:rowOff>157480</xdr:rowOff>
    </xdr:to>
    <xdr:sp macro="" textlink="">
      <xdr:nvSpPr>
        <xdr:cNvPr id="6543" name="テキスト ボックス 399"/>
        <xdr:cNvSpPr txBox="1"/>
      </xdr:nvSpPr>
      <xdr:spPr>
        <a:xfrm>
          <a:off x="14909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635000</xdr:colOff>
      <xdr:row>41</xdr:row>
      <xdr:rowOff>73660</xdr:rowOff>
    </xdr:from>
    <xdr:to xmlns:xdr="http://schemas.openxmlformats.org/drawingml/2006/spreadsheetDrawing">
      <xdr:col>21</xdr:col>
      <xdr:colOff>50800</xdr:colOff>
      <xdr:row>42</xdr:row>
      <xdr:rowOff>3810</xdr:rowOff>
    </xdr:to>
    <xdr:sp macro="" textlink="">
      <xdr:nvSpPr>
        <xdr:cNvPr id="6544" name="円/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40</xdr:row>
      <xdr:rowOff>13970</xdr:rowOff>
    </xdr:from>
    <xdr:to xmlns:xdr="http://schemas.openxmlformats.org/drawingml/2006/spreadsheetDrawing">
      <xdr:col>21</xdr:col>
      <xdr:colOff>381000</xdr:colOff>
      <xdr:row>41</xdr:row>
      <xdr:rowOff>101600</xdr:rowOff>
    </xdr:to>
    <xdr:sp macro="" textlink="">
      <xdr:nvSpPr>
        <xdr:cNvPr id="6545" name="テキスト ボックス 401"/>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19</xdr:col>
      <xdr:colOff>431800</xdr:colOff>
      <xdr:row>42</xdr:row>
      <xdr:rowOff>52070</xdr:rowOff>
    </xdr:from>
    <xdr:to xmlns:xdr="http://schemas.openxmlformats.org/drawingml/2006/spreadsheetDrawing">
      <xdr:col>19</xdr:col>
      <xdr:colOff>533400</xdr:colOff>
      <xdr:row>42</xdr:row>
      <xdr:rowOff>153670</xdr:rowOff>
    </xdr:to>
    <xdr:sp macro="" textlink="">
      <xdr:nvSpPr>
        <xdr:cNvPr id="6546" name="円/楕円 402"/>
        <xdr:cNvSpPr/>
      </xdr:nvSpPr>
      <xdr:spPr>
        <a:xfrm>
          <a:off x="134620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40</xdr:row>
      <xdr:rowOff>163830</xdr:rowOff>
    </xdr:from>
    <xdr:to xmlns:xdr="http://schemas.openxmlformats.org/drawingml/2006/spreadsheetDrawing">
      <xdr:col>20</xdr:col>
      <xdr:colOff>177800</xdr:colOff>
      <xdr:row>42</xdr:row>
      <xdr:rowOff>80010</xdr:rowOff>
    </xdr:to>
    <xdr:sp macro="" textlink="">
      <xdr:nvSpPr>
        <xdr:cNvPr id="6547" name="テキスト ボックス 403"/>
        <xdr:cNvSpPr txBox="1"/>
      </xdr:nvSpPr>
      <xdr:spPr>
        <a:xfrm>
          <a:off x="13131800" y="702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6548"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twoCellAnchor editAs="oneCell">
    <xdr:from xmlns:xdr="http://schemas.openxmlformats.org/drawingml/2006/spreadsheetDrawing">
      <xdr:col>20</xdr:col>
      <xdr:colOff>42545</xdr:colOff>
      <xdr:row>9</xdr:row>
      <xdr:rowOff>25400</xdr:rowOff>
    </xdr:from>
    <xdr:to xmlns:xdr="http://schemas.openxmlformats.org/drawingml/2006/spreadsheetDrawing">
      <xdr:col>22</xdr:col>
      <xdr:colOff>109220</xdr:colOff>
      <xdr:row>10</xdr:row>
      <xdr:rowOff>163195</xdr:rowOff>
    </xdr:to>
    <xdr:sp macro="" textlink="">
      <xdr:nvSpPr>
        <xdr:cNvPr id="6549" name="テキスト ボックス 405"/>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twoCellAnchor>
  <xdr:twoCellAnchor editAs="oneCell">
    <xdr:from xmlns:xdr="http://schemas.openxmlformats.org/drawingml/2006/spreadsheetDrawing">
      <xdr:col>22</xdr:col>
      <xdr:colOff>236855</xdr:colOff>
      <xdr:row>9</xdr:row>
      <xdr:rowOff>0</xdr:rowOff>
    </xdr:from>
    <xdr:to xmlns:xdr="http://schemas.openxmlformats.org/drawingml/2006/spreadsheetDrawing">
      <xdr:col>24</xdr:col>
      <xdr:colOff>515620</xdr:colOff>
      <xdr:row>11</xdr:row>
      <xdr:rowOff>15875</xdr:rowOff>
    </xdr:to>
    <xdr:sp macro="" textlink="">
      <xdr:nvSpPr>
        <xdr:cNvPr id="6550"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6551"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6552"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6553"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6554"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6555"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6556"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6557"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6558"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6559"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6560"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将来負担額よりも充当可能財源が大きいため比率は無かった。今後も分母となる標準財政規模の減少や重点事業による起債の発行などに留意していく必要がある。</a:t>
          </a:r>
        </a:p>
        <a:p/>
      </xdr:txBody>
    </xdr:sp>
    <xdr:clientData/>
  </xdr:twoCellAnchor>
  <xdr:twoCellAnchor editAs="oneCell">
    <xdr:from xmlns:xdr="http://schemas.openxmlformats.org/drawingml/2006/spreadsheetDrawing">
      <xdr:col>18</xdr:col>
      <xdr:colOff>444500</xdr:colOff>
      <xdr:row>10</xdr:row>
      <xdr:rowOff>63500</xdr:rowOff>
    </xdr:from>
    <xdr:to xmlns:xdr="http://schemas.openxmlformats.org/drawingml/2006/spreadsheetDrawing">
      <xdr:col>19</xdr:col>
      <xdr:colOff>56515</xdr:colOff>
      <xdr:row>11</xdr:row>
      <xdr:rowOff>116840</xdr:rowOff>
    </xdr:to>
    <xdr:sp macro="" textlink="">
      <xdr:nvSpPr>
        <xdr:cNvPr id="6561" name="テキスト ボックス 417"/>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6562"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24</xdr:row>
      <xdr:rowOff>124460</xdr:rowOff>
    </xdr:from>
    <xdr:to xmlns:xdr="http://schemas.openxmlformats.org/drawingml/2006/spreadsheetDrawing">
      <xdr:col>18</xdr:col>
      <xdr:colOff>481965</xdr:colOff>
      <xdr:row>26</xdr:row>
      <xdr:rowOff>40640</xdr:rowOff>
    </xdr:to>
    <xdr:sp macro="" textlink="">
      <xdr:nvSpPr>
        <xdr:cNvPr id="6563" name="テキスト ボックス 419"/>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6564"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22</xdr:row>
      <xdr:rowOff>65405</xdr:rowOff>
    </xdr:from>
    <xdr:to xmlns:xdr="http://schemas.openxmlformats.org/drawingml/2006/spreadsheetDrawing">
      <xdr:col>18</xdr:col>
      <xdr:colOff>481965</xdr:colOff>
      <xdr:row>23</xdr:row>
      <xdr:rowOff>152400</xdr:rowOff>
    </xdr:to>
    <xdr:sp macro="" textlink="">
      <xdr:nvSpPr>
        <xdr:cNvPr id="6565" name="テキスト ボックス 421"/>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6566"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20</xdr:row>
      <xdr:rowOff>6350</xdr:rowOff>
    </xdr:from>
    <xdr:to xmlns:xdr="http://schemas.openxmlformats.org/drawingml/2006/spreadsheetDrawing">
      <xdr:col>18</xdr:col>
      <xdr:colOff>481965</xdr:colOff>
      <xdr:row>21</xdr:row>
      <xdr:rowOff>93345</xdr:rowOff>
    </xdr:to>
    <xdr:sp macro="" textlink="">
      <xdr:nvSpPr>
        <xdr:cNvPr id="6567" name="テキスト ボックス 423"/>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6568"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17</xdr:row>
      <xdr:rowOff>118110</xdr:rowOff>
    </xdr:from>
    <xdr:to xmlns:xdr="http://schemas.openxmlformats.org/drawingml/2006/spreadsheetDrawing">
      <xdr:col>18</xdr:col>
      <xdr:colOff>481965</xdr:colOff>
      <xdr:row>19</xdr:row>
      <xdr:rowOff>34290</xdr:rowOff>
    </xdr:to>
    <xdr:sp macro="" textlink="">
      <xdr:nvSpPr>
        <xdr:cNvPr id="6569" name="テキスト ボックス 425"/>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6570"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15</xdr:row>
      <xdr:rowOff>59055</xdr:rowOff>
    </xdr:from>
    <xdr:to xmlns:xdr="http://schemas.openxmlformats.org/drawingml/2006/spreadsheetDrawing">
      <xdr:col>18</xdr:col>
      <xdr:colOff>481965</xdr:colOff>
      <xdr:row>16</xdr:row>
      <xdr:rowOff>146685</xdr:rowOff>
    </xdr:to>
    <xdr:sp macro="" textlink="">
      <xdr:nvSpPr>
        <xdr:cNvPr id="6571" name="テキスト ボックス 427"/>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6572"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406400</xdr:colOff>
      <xdr:row>12</xdr:row>
      <xdr:rowOff>170815</xdr:rowOff>
    </xdr:from>
    <xdr:to xmlns:xdr="http://schemas.openxmlformats.org/drawingml/2006/spreadsheetDrawing">
      <xdr:col>18</xdr:col>
      <xdr:colOff>481965</xdr:colOff>
      <xdr:row>14</xdr:row>
      <xdr:rowOff>86360</xdr:rowOff>
    </xdr:to>
    <xdr:sp macro="" textlink="">
      <xdr:nvSpPr>
        <xdr:cNvPr id="6573" name="テキスト ボックス 429"/>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6574"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657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38735</xdr:rowOff>
    </xdr:to>
    <xdr:cxnSp macro="">
      <xdr:nvCxnSpPr>
        <xdr:cNvPr id="6576" name="直線コネクタ 432"/>
        <xdr:cNvCxnSpPr/>
      </xdr:nvCxnSpPr>
      <xdr:spPr>
        <a:xfrm flipV="1">
          <a:off x="17018000" y="2370455"/>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22</xdr:row>
      <xdr:rowOff>10795</xdr:rowOff>
    </xdr:from>
    <xdr:to xmlns:xdr="http://schemas.openxmlformats.org/drawingml/2006/spreadsheetDrawing">
      <xdr:col>26</xdr:col>
      <xdr:colOff>37465</xdr:colOff>
      <xdr:row>23</xdr:row>
      <xdr:rowOff>97790</xdr:rowOff>
    </xdr:to>
    <xdr:sp macro="" textlink="">
      <xdr:nvSpPr>
        <xdr:cNvPr id="6577" name="将来負担の状況最小値テキスト"/>
        <xdr:cNvSpPr txBox="1"/>
      </xdr:nvSpPr>
      <xdr:spPr>
        <a:xfrm>
          <a:off x="17106900" y="3782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22</xdr:row>
      <xdr:rowOff>38735</xdr:rowOff>
    </xdr:from>
    <xdr:to xmlns:xdr="http://schemas.openxmlformats.org/drawingml/2006/spreadsheetDrawing">
      <xdr:col>24</xdr:col>
      <xdr:colOff>647700</xdr:colOff>
      <xdr:row>22</xdr:row>
      <xdr:rowOff>38735</xdr:rowOff>
    </xdr:to>
    <xdr:cxnSp macro="">
      <xdr:nvCxnSpPr>
        <xdr:cNvPr id="6578" name="直線コネクタ 434"/>
        <xdr:cNvCxnSpPr/>
      </xdr:nvCxnSpPr>
      <xdr:spPr>
        <a:xfrm>
          <a:off x="16929100" y="381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12</xdr:row>
      <xdr:rowOff>6350</xdr:rowOff>
    </xdr:from>
    <xdr:to xmlns:xdr="http://schemas.openxmlformats.org/drawingml/2006/spreadsheetDrawing">
      <xdr:col>26</xdr:col>
      <xdr:colOff>37465</xdr:colOff>
      <xdr:row>13</xdr:row>
      <xdr:rowOff>93345</xdr:rowOff>
    </xdr:to>
    <xdr:sp macro="" textlink="">
      <xdr:nvSpPr>
        <xdr:cNvPr id="6579" name="将来負担の状況最大値テキスト"/>
        <xdr:cNvSpPr txBox="1"/>
      </xdr:nvSpPr>
      <xdr:spPr>
        <a:xfrm>
          <a:off x="17106900" y="2063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two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6580"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647700</xdr:colOff>
      <xdr:row>13</xdr:row>
      <xdr:rowOff>63500</xdr:rowOff>
    </xdr:from>
    <xdr:to xmlns:xdr="http://schemas.openxmlformats.org/drawingml/2006/spreadsheetDrawing">
      <xdr:col>26</xdr:col>
      <xdr:colOff>37465</xdr:colOff>
      <xdr:row>14</xdr:row>
      <xdr:rowOff>150495</xdr:rowOff>
    </xdr:to>
    <xdr:sp macro="" textlink="">
      <xdr:nvSpPr>
        <xdr:cNvPr id="6581" name="将来負担の状況平均値テキスト"/>
        <xdr:cNvSpPr txBox="1"/>
      </xdr:nvSpPr>
      <xdr:spPr>
        <a:xfrm>
          <a:off x="17106900" y="2292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24</xdr:col>
      <xdr:colOff>508000</xdr:colOff>
      <xdr:row>13</xdr:row>
      <xdr:rowOff>90805</xdr:rowOff>
    </xdr:from>
    <xdr:to xmlns:xdr="http://schemas.openxmlformats.org/drawingml/2006/spreadsheetDrawing">
      <xdr:col>24</xdr:col>
      <xdr:colOff>609600</xdr:colOff>
      <xdr:row>14</xdr:row>
      <xdr:rowOff>20955</xdr:rowOff>
    </xdr:to>
    <xdr:sp macro="" textlink="">
      <xdr:nvSpPr>
        <xdr:cNvPr id="6582" name="フローチャート : 判断 438"/>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355600</xdr:colOff>
      <xdr:row>13</xdr:row>
      <xdr:rowOff>90805</xdr:rowOff>
    </xdr:from>
    <xdr:to xmlns:xdr="http://schemas.openxmlformats.org/drawingml/2006/spreadsheetDrawing">
      <xdr:col>23</xdr:col>
      <xdr:colOff>457200</xdr:colOff>
      <xdr:row>14</xdr:row>
      <xdr:rowOff>20955</xdr:rowOff>
    </xdr:to>
    <xdr:sp macro="" textlink="">
      <xdr:nvSpPr>
        <xdr:cNvPr id="6583" name="フローチャート : 判断 43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23</xdr:col>
      <xdr:colOff>25400</xdr:colOff>
      <xdr:row>12</xdr:row>
      <xdr:rowOff>31115</xdr:rowOff>
    </xdr:from>
    <xdr:to xmlns:xdr="http://schemas.openxmlformats.org/drawingml/2006/spreadsheetDrawing">
      <xdr:col>24</xdr:col>
      <xdr:colOff>76200</xdr:colOff>
      <xdr:row>13</xdr:row>
      <xdr:rowOff>118110</xdr:rowOff>
    </xdr:to>
    <xdr:sp macro="" textlink="">
      <xdr:nvSpPr>
        <xdr:cNvPr id="6584" name="テキスト ボックス 440"/>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22</xdr:col>
      <xdr:colOff>152400</xdr:colOff>
      <xdr:row>13</xdr:row>
      <xdr:rowOff>90805</xdr:rowOff>
    </xdr:from>
    <xdr:to xmlns:xdr="http://schemas.openxmlformats.org/drawingml/2006/spreadsheetDrawing">
      <xdr:col>22</xdr:col>
      <xdr:colOff>254000</xdr:colOff>
      <xdr:row>14</xdr:row>
      <xdr:rowOff>20955</xdr:rowOff>
    </xdr:to>
    <xdr:sp macro="" textlink="">
      <xdr:nvSpPr>
        <xdr:cNvPr id="6585" name="フローチャート : 判断 44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21</xdr:col>
      <xdr:colOff>508000</xdr:colOff>
      <xdr:row>12</xdr:row>
      <xdr:rowOff>31115</xdr:rowOff>
    </xdr:from>
    <xdr:to xmlns:xdr="http://schemas.openxmlformats.org/drawingml/2006/spreadsheetDrawing">
      <xdr:col>22</xdr:col>
      <xdr:colOff>584200</xdr:colOff>
      <xdr:row>13</xdr:row>
      <xdr:rowOff>118110</xdr:rowOff>
    </xdr:to>
    <xdr:sp macro="" textlink="">
      <xdr:nvSpPr>
        <xdr:cNvPr id="6586" name="テキスト ボックス 442"/>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20</xdr:col>
      <xdr:colOff>635000</xdr:colOff>
      <xdr:row>13</xdr:row>
      <xdr:rowOff>90805</xdr:rowOff>
    </xdr:from>
    <xdr:to xmlns:xdr="http://schemas.openxmlformats.org/drawingml/2006/spreadsheetDrawing">
      <xdr:col>21</xdr:col>
      <xdr:colOff>50800</xdr:colOff>
      <xdr:row>14</xdr:row>
      <xdr:rowOff>20955</xdr:rowOff>
    </xdr:to>
    <xdr:sp macro="" textlink="">
      <xdr:nvSpPr>
        <xdr:cNvPr id="6587" name="フローチャート : 判断 443"/>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304800</xdr:colOff>
      <xdr:row>12</xdr:row>
      <xdr:rowOff>31115</xdr:rowOff>
    </xdr:from>
    <xdr:to xmlns:xdr="http://schemas.openxmlformats.org/drawingml/2006/spreadsheetDrawing">
      <xdr:col>21</xdr:col>
      <xdr:colOff>381000</xdr:colOff>
      <xdr:row>13</xdr:row>
      <xdr:rowOff>118110</xdr:rowOff>
    </xdr:to>
    <xdr:sp macro="" textlink="">
      <xdr:nvSpPr>
        <xdr:cNvPr id="6588" name="テキスト ボックス 444"/>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19</xdr:col>
      <xdr:colOff>431800</xdr:colOff>
      <xdr:row>13</xdr:row>
      <xdr:rowOff>90805</xdr:rowOff>
    </xdr:from>
    <xdr:to xmlns:xdr="http://schemas.openxmlformats.org/drawingml/2006/spreadsheetDrawing">
      <xdr:col>19</xdr:col>
      <xdr:colOff>533400</xdr:colOff>
      <xdr:row>14</xdr:row>
      <xdr:rowOff>20955</xdr:rowOff>
    </xdr:to>
    <xdr:sp macro="" textlink="">
      <xdr:nvSpPr>
        <xdr:cNvPr id="6589" name="フローチャート : 判断 445"/>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12</xdr:row>
      <xdr:rowOff>31115</xdr:rowOff>
    </xdr:from>
    <xdr:to xmlns:xdr="http://schemas.openxmlformats.org/drawingml/2006/spreadsheetDrawing">
      <xdr:col>20</xdr:col>
      <xdr:colOff>177800</xdr:colOff>
      <xdr:row>13</xdr:row>
      <xdr:rowOff>118110</xdr:rowOff>
    </xdr:to>
    <xdr:sp macro="" textlink="">
      <xdr:nvSpPr>
        <xdr:cNvPr id="6590" name="テキスト ボックス 446"/>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24</xdr:col>
      <xdr:colOff>343535</xdr:colOff>
      <xdr:row>25</xdr:row>
      <xdr:rowOff>92710</xdr:rowOff>
    </xdr:from>
    <xdr:to xmlns:xdr="http://schemas.openxmlformats.org/drawingml/2006/spreadsheetDrawing">
      <xdr:col>25</xdr:col>
      <xdr:colOff>419100</xdr:colOff>
      <xdr:row>27</xdr:row>
      <xdr:rowOff>8890</xdr:rowOff>
    </xdr:to>
    <xdr:sp macro="" textlink="">
      <xdr:nvSpPr>
        <xdr:cNvPr id="6591" name="テキスト ボックス 447"/>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23</xdr:col>
      <xdr:colOff>190500</xdr:colOff>
      <xdr:row>25</xdr:row>
      <xdr:rowOff>92710</xdr:rowOff>
    </xdr:from>
    <xdr:to xmlns:xdr="http://schemas.openxmlformats.org/drawingml/2006/spreadsheetDrawing">
      <xdr:col>24</xdr:col>
      <xdr:colOff>266065</xdr:colOff>
      <xdr:row>27</xdr:row>
      <xdr:rowOff>8890</xdr:rowOff>
    </xdr:to>
    <xdr:sp macro="" textlink="">
      <xdr:nvSpPr>
        <xdr:cNvPr id="6592" name="テキスト ボックス 448"/>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673100</xdr:colOff>
      <xdr:row>25</xdr:row>
      <xdr:rowOff>92710</xdr:rowOff>
    </xdr:from>
    <xdr:to xmlns:xdr="http://schemas.openxmlformats.org/drawingml/2006/spreadsheetDrawing">
      <xdr:col>23</xdr:col>
      <xdr:colOff>62865</xdr:colOff>
      <xdr:row>27</xdr:row>
      <xdr:rowOff>8890</xdr:rowOff>
    </xdr:to>
    <xdr:sp macro="" textlink="">
      <xdr:nvSpPr>
        <xdr:cNvPr id="6593" name="テキスト ボックス 449"/>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20</xdr:col>
      <xdr:colOff>469900</xdr:colOff>
      <xdr:row>25</xdr:row>
      <xdr:rowOff>92710</xdr:rowOff>
    </xdr:from>
    <xdr:to xmlns:xdr="http://schemas.openxmlformats.org/drawingml/2006/spreadsheetDrawing">
      <xdr:col>21</xdr:col>
      <xdr:colOff>546100</xdr:colOff>
      <xdr:row>27</xdr:row>
      <xdr:rowOff>8890</xdr:rowOff>
    </xdr:to>
    <xdr:sp macro="" textlink="">
      <xdr:nvSpPr>
        <xdr:cNvPr id="6594"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266700</xdr:colOff>
      <xdr:row>25</xdr:row>
      <xdr:rowOff>92710</xdr:rowOff>
    </xdr:from>
    <xdr:to xmlns:xdr="http://schemas.openxmlformats.org/drawingml/2006/spreadsheetDrawing">
      <xdr:col>20</xdr:col>
      <xdr:colOff>343535</xdr:colOff>
      <xdr:row>27</xdr:row>
      <xdr:rowOff>8890</xdr:rowOff>
    </xdr:to>
    <xdr:sp macro="" textlink="">
      <xdr:nvSpPr>
        <xdr:cNvPr id="6595" name="テキスト ボックス 451"/>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19</xdr:col>
      <xdr:colOff>431800</xdr:colOff>
      <xdr:row>15</xdr:row>
      <xdr:rowOff>33655</xdr:rowOff>
    </xdr:from>
    <xdr:to xmlns:xdr="http://schemas.openxmlformats.org/drawingml/2006/spreadsheetDrawing">
      <xdr:col>19</xdr:col>
      <xdr:colOff>533400</xdr:colOff>
      <xdr:row>15</xdr:row>
      <xdr:rowOff>135255</xdr:rowOff>
    </xdr:to>
    <xdr:sp macro="" textlink="">
      <xdr:nvSpPr>
        <xdr:cNvPr id="6596" name="円/楕円 452"/>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101600</xdr:colOff>
      <xdr:row>15</xdr:row>
      <xdr:rowOff>120650</xdr:rowOff>
    </xdr:from>
    <xdr:to xmlns:xdr="http://schemas.openxmlformats.org/drawingml/2006/spreadsheetDrawing">
      <xdr:col>20</xdr:col>
      <xdr:colOff>177800</xdr:colOff>
      <xdr:row>17</xdr:row>
      <xdr:rowOff>36195</xdr:rowOff>
    </xdr:to>
    <xdr:sp macro="" textlink="">
      <xdr:nvSpPr>
        <xdr:cNvPr id="6597" name="テキスト ボックス 453"/>
        <xdr:cNvSpPr txBox="1"/>
      </xdr:nvSpPr>
      <xdr:spPr>
        <a:xfrm>
          <a:off x="131318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2,292
2,288
293.92
4,000,308
3,856,074
60,372
1,960,517
2,681,441</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xdr:col>
      <xdr:colOff>3175</xdr:colOff>
      <xdr:row>20</xdr:row>
      <xdr:rowOff>63500</xdr:rowOff>
    </xdr:from>
    <xdr:to xmlns:xdr="http://schemas.openxmlformats.org/drawingml/2006/spreadsheetDrawing">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mlns:xdr="http://schemas.openxmlformats.org/drawingml/2006/spreadsheetDrawing">
      <xdr:col>1</xdr:col>
      <xdr:colOff>3175</xdr:colOff>
      <xdr:row>21</xdr:row>
      <xdr:rowOff>146050</xdr:rowOff>
    </xdr:from>
    <xdr:to xmlns:xdr="http://schemas.openxmlformats.org/drawingml/2006/spreadsheetDrawing">
      <xdr:col>1</xdr:col>
      <xdr:colOff>187960</xdr:colOff>
      <xdr:row>23</xdr:row>
      <xdr:rowOff>61595</xdr:rowOff>
    </xdr:to>
    <xdr:sp macro="" textlink="">
      <xdr:nvSpPr>
        <xdr:cNvPr id="7198"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7199"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7200"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7201"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7202"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7203"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7204"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7205"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7206"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7207"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7208"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7209"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t>前年度と比べると0.2ポイント減少しているが、例年並みの数値である。職員数についても、定員管理計画どおり適正であり、今後も住民サービスに支障をきたさない範囲で人件費の削減に努める。</a:t>
          </a:r>
        </a:p>
        <a:p/>
      </xdr:txBody>
    </xdr:sp>
    <xdr:clientData/>
  </xdr:twoCellAnchor>
  <xdr:twoCellAnchor editAs="oneCell">
    <xdr:from xmlns:xdr="http://schemas.openxmlformats.org/drawingml/2006/spreadsheetDrawing">
      <xdr:col>1</xdr:col>
      <xdr:colOff>28575</xdr:colOff>
      <xdr:row>29</xdr:row>
      <xdr:rowOff>107950</xdr:rowOff>
    </xdr:from>
    <xdr:to xmlns:xdr="http://schemas.openxmlformats.org/drawingml/2006/spreadsheetDrawing">
      <xdr:col>1</xdr:col>
      <xdr:colOff>327025</xdr:colOff>
      <xdr:row>30</xdr:row>
      <xdr:rowOff>161925</xdr:rowOff>
    </xdr:to>
    <xdr:sp macro="" textlink="">
      <xdr:nvSpPr>
        <xdr:cNvPr id="7210"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7211"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43</xdr:row>
      <xdr:rowOff>41910</xdr:rowOff>
    </xdr:from>
    <xdr:to xmlns:xdr="http://schemas.openxmlformats.org/drawingml/2006/spreadsheetDrawing">
      <xdr:col>1</xdr:col>
      <xdr:colOff>66675</xdr:colOff>
      <xdr:row>44</xdr:row>
      <xdr:rowOff>128905</xdr:rowOff>
    </xdr:to>
    <xdr:sp macro="" textlink="">
      <xdr:nvSpPr>
        <xdr:cNvPr id="7212"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7213" name="直線コネクタ 45"/>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41</xdr:row>
      <xdr:rowOff>3810</xdr:rowOff>
    </xdr:from>
    <xdr:to xmlns:xdr="http://schemas.openxmlformats.org/drawingml/2006/spreadsheetDrawing">
      <xdr:col>1</xdr:col>
      <xdr:colOff>66675</xdr:colOff>
      <xdr:row>42</xdr:row>
      <xdr:rowOff>91440</xdr:rowOff>
    </xdr:to>
    <xdr:sp macro="" textlink="">
      <xdr:nvSpPr>
        <xdr:cNvPr id="7214" name="テキスト ボックス 46"/>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7215" name="直線コネクタ 47"/>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38</xdr:row>
      <xdr:rowOff>137160</xdr:rowOff>
    </xdr:from>
    <xdr:to xmlns:xdr="http://schemas.openxmlformats.org/drawingml/2006/spreadsheetDrawing">
      <xdr:col>1</xdr:col>
      <xdr:colOff>66675</xdr:colOff>
      <xdr:row>40</xdr:row>
      <xdr:rowOff>53340</xdr:rowOff>
    </xdr:to>
    <xdr:sp macro="" textlink="">
      <xdr:nvSpPr>
        <xdr:cNvPr id="7216" name="テキスト ボックス 48"/>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7217"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36</xdr:row>
      <xdr:rowOff>99060</xdr:rowOff>
    </xdr:from>
    <xdr:to xmlns:xdr="http://schemas.openxmlformats.org/drawingml/2006/spreadsheetDrawing">
      <xdr:col>1</xdr:col>
      <xdr:colOff>66675</xdr:colOff>
      <xdr:row>38</xdr:row>
      <xdr:rowOff>14605</xdr:rowOff>
    </xdr:to>
    <xdr:sp macro="" textlink="">
      <xdr:nvSpPr>
        <xdr:cNvPr id="7218" name="テキスト ボックス 50"/>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7219" name="直線コネクタ 51"/>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34</xdr:row>
      <xdr:rowOff>60960</xdr:rowOff>
    </xdr:from>
    <xdr:to xmlns:xdr="http://schemas.openxmlformats.org/drawingml/2006/spreadsheetDrawing">
      <xdr:col>1</xdr:col>
      <xdr:colOff>66675</xdr:colOff>
      <xdr:row>35</xdr:row>
      <xdr:rowOff>148590</xdr:rowOff>
    </xdr:to>
    <xdr:sp macro="" textlink="">
      <xdr:nvSpPr>
        <xdr:cNvPr id="7220" name="テキスト ボックス 52"/>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7221" name="直線コネクタ 53"/>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32</xdr:row>
      <xdr:rowOff>22860</xdr:rowOff>
    </xdr:from>
    <xdr:to xmlns:xdr="http://schemas.openxmlformats.org/drawingml/2006/spreadsheetDrawing">
      <xdr:col>1</xdr:col>
      <xdr:colOff>66675</xdr:colOff>
      <xdr:row>33</xdr:row>
      <xdr:rowOff>110490</xdr:rowOff>
    </xdr:to>
    <xdr:sp macro="" textlink="">
      <xdr:nvSpPr>
        <xdr:cNvPr id="7222" name="テキスト ボックス 54"/>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7223"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29</xdr:row>
      <xdr:rowOff>156210</xdr:rowOff>
    </xdr:from>
    <xdr:to xmlns:xdr="http://schemas.openxmlformats.org/drawingml/2006/spreadsheetDrawing">
      <xdr:col>1</xdr:col>
      <xdr:colOff>66675</xdr:colOff>
      <xdr:row>31</xdr:row>
      <xdr:rowOff>71755</xdr:rowOff>
    </xdr:to>
    <xdr:sp macro="" textlink="">
      <xdr:nvSpPr>
        <xdr:cNvPr id="7224"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7225"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33</xdr:row>
      <xdr:rowOff>146050</xdr:rowOff>
    </xdr:from>
    <xdr:to xmlns:xdr="http://schemas.openxmlformats.org/drawingml/2006/spreadsheetDrawing">
      <xdr:col>7</xdr:col>
      <xdr:colOff>15875</xdr:colOff>
      <xdr:row>41</xdr:row>
      <xdr:rowOff>77470</xdr:rowOff>
    </xdr:to>
    <xdr:cxnSp macro="">
      <xdr:nvCxnSpPr>
        <xdr:cNvPr id="7226" name="直線コネクタ 58"/>
        <xdr:cNvCxnSpPr/>
      </xdr:nvCxnSpPr>
      <xdr:spPr>
        <a:xfrm flipV="1">
          <a:off x="4826000" y="58039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41</xdr:row>
      <xdr:rowOff>49530</xdr:rowOff>
    </xdr:from>
    <xdr:to xmlns:xdr="http://schemas.openxmlformats.org/drawingml/2006/spreadsheetDrawing">
      <xdr:col>8</xdr:col>
      <xdr:colOff>180340</xdr:colOff>
      <xdr:row>42</xdr:row>
      <xdr:rowOff>137160</xdr:rowOff>
    </xdr:to>
    <xdr:sp macro="" textlink="">
      <xdr:nvSpPr>
        <xdr:cNvPr id="7227" name="人件費最小値テキスト"/>
        <xdr:cNvSpPr txBox="1"/>
      </xdr:nvSpPr>
      <xdr:spPr>
        <a:xfrm>
          <a:off x="4914900" y="7078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41</xdr:row>
      <xdr:rowOff>77470</xdr:rowOff>
    </xdr:from>
    <xdr:to xmlns:xdr="http://schemas.openxmlformats.org/drawingml/2006/spreadsheetDrawing">
      <xdr:col>7</xdr:col>
      <xdr:colOff>104775</xdr:colOff>
      <xdr:row>41</xdr:row>
      <xdr:rowOff>77470</xdr:rowOff>
    </xdr:to>
    <xdr:cxnSp macro="">
      <xdr:nvCxnSpPr>
        <xdr:cNvPr id="7228" name="直線コネクタ 60"/>
        <xdr:cNvCxnSpPr/>
      </xdr:nvCxnSpPr>
      <xdr:spPr>
        <a:xfrm>
          <a:off x="4737100" y="710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32</xdr:row>
      <xdr:rowOff>60960</xdr:rowOff>
    </xdr:from>
    <xdr:to xmlns:xdr="http://schemas.openxmlformats.org/drawingml/2006/spreadsheetDrawing">
      <xdr:col>8</xdr:col>
      <xdr:colOff>180340</xdr:colOff>
      <xdr:row>33</xdr:row>
      <xdr:rowOff>148590</xdr:rowOff>
    </xdr:to>
    <xdr:sp macro="" textlink="">
      <xdr:nvSpPr>
        <xdr:cNvPr id="7229" name="人件費最大値テキスト"/>
        <xdr:cNvSpPr txBox="1"/>
      </xdr:nvSpPr>
      <xdr:spPr>
        <a:xfrm>
          <a:off x="491490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33</xdr:row>
      <xdr:rowOff>146050</xdr:rowOff>
    </xdr:from>
    <xdr:to xmlns:xdr="http://schemas.openxmlformats.org/drawingml/2006/spreadsheetDrawing">
      <xdr:col>7</xdr:col>
      <xdr:colOff>104775</xdr:colOff>
      <xdr:row>33</xdr:row>
      <xdr:rowOff>146050</xdr:rowOff>
    </xdr:to>
    <xdr:cxnSp macro="">
      <xdr:nvCxnSpPr>
        <xdr:cNvPr id="7230" name="直線コネクタ 62"/>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100330</xdr:rowOff>
    </xdr:from>
    <xdr:to xmlns:xdr="http://schemas.openxmlformats.org/drawingml/2006/spreadsheetDrawing">
      <xdr:col>7</xdr:col>
      <xdr:colOff>15875</xdr:colOff>
      <xdr:row>36</xdr:row>
      <xdr:rowOff>130810</xdr:rowOff>
    </xdr:to>
    <xdr:cxnSp macro="">
      <xdr:nvCxnSpPr>
        <xdr:cNvPr id="7231" name="直線コネクタ 63"/>
        <xdr:cNvCxnSpPr/>
      </xdr:nvCxnSpPr>
      <xdr:spPr>
        <a:xfrm>
          <a:off x="3987800" y="62725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34</xdr:row>
      <xdr:rowOff>138430</xdr:rowOff>
    </xdr:from>
    <xdr:to xmlns:xdr="http://schemas.openxmlformats.org/drawingml/2006/spreadsheetDrawing">
      <xdr:col>8</xdr:col>
      <xdr:colOff>180340</xdr:colOff>
      <xdr:row>36</xdr:row>
      <xdr:rowOff>54610</xdr:rowOff>
    </xdr:to>
    <xdr:sp macro="" textlink="">
      <xdr:nvSpPr>
        <xdr:cNvPr id="7232" name="人件費平均値テキスト"/>
        <xdr:cNvSpPr txBox="1"/>
      </xdr:nvSpPr>
      <xdr:spPr>
        <a:xfrm>
          <a:off x="4914900" y="59677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6</xdr:col>
      <xdr:colOff>650875</xdr:colOff>
      <xdr:row>35</xdr:row>
      <xdr:rowOff>121920</xdr:rowOff>
    </xdr:from>
    <xdr:to xmlns:xdr="http://schemas.openxmlformats.org/drawingml/2006/spreadsheetDrawing">
      <xdr:col>7</xdr:col>
      <xdr:colOff>66675</xdr:colOff>
      <xdr:row>36</xdr:row>
      <xdr:rowOff>52070</xdr:rowOff>
    </xdr:to>
    <xdr:sp macro="" textlink="">
      <xdr:nvSpPr>
        <xdr:cNvPr id="7233"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36</xdr:row>
      <xdr:rowOff>100330</xdr:rowOff>
    </xdr:from>
    <xdr:to xmlns:xdr="http://schemas.openxmlformats.org/drawingml/2006/spreadsheetDrawing">
      <xdr:col>5</xdr:col>
      <xdr:colOff>549275</xdr:colOff>
      <xdr:row>36</xdr:row>
      <xdr:rowOff>107950</xdr:rowOff>
    </xdr:to>
    <xdr:cxnSp macro="">
      <xdr:nvCxnSpPr>
        <xdr:cNvPr id="7234" name="直線コネクタ 66"/>
        <xdr:cNvCxnSpPr/>
      </xdr:nvCxnSpPr>
      <xdr:spPr>
        <a:xfrm flipV="1">
          <a:off x="3098800" y="62725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35</xdr:row>
      <xdr:rowOff>80010</xdr:rowOff>
    </xdr:from>
    <xdr:to xmlns:xdr="http://schemas.openxmlformats.org/drawingml/2006/spreadsheetDrawing">
      <xdr:col>5</xdr:col>
      <xdr:colOff>600075</xdr:colOff>
      <xdr:row>36</xdr:row>
      <xdr:rowOff>10160</xdr:rowOff>
    </xdr:to>
    <xdr:sp macro="" textlink="">
      <xdr:nvSpPr>
        <xdr:cNvPr id="7235"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34</xdr:row>
      <xdr:rowOff>20320</xdr:rowOff>
    </xdr:from>
    <xdr:to xmlns:xdr="http://schemas.openxmlformats.org/drawingml/2006/spreadsheetDrawing">
      <xdr:col>6</xdr:col>
      <xdr:colOff>218440</xdr:colOff>
      <xdr:row>35</xdr:row>
      <xdr:rowOff>107315</xdr:rowOff>
    </xdr:to>
    <xdr:sp macro="" textlink="">
      <xdr:nvSpPr>
        <xdr:cNvPr id="7236" name="テキスト ボックス 68"/>
        <xdr:cNvSpPr txBox="1"/>
      </xdr:nvSpPr>
      <xdr:spPr>
        <a:xfrm>
          <a:off x="3606800" y="5849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142875</xdr:colOff>
      <xdr:row>36</xdr:row>
      <xdr:rowOff>107950</xdr:rowOff>
    </xdr:from>
    <xdr:to xmlns:xdr="http://schemas.openxmlformats.org/drawingml/2006/spreadsheetDrawing">
      <xdr:col>4</xdr:col>
      <xdr:colOff>346075</xdr:colOff>
      <xdr:row>37</xdr:row>
      <xdr:rowOff>12700</xdr:rowOff>
    </xdr:to>
    <xdr:cxnSp macro="">
      <xdr:nvCxnSpPr>
        <xdr:cNvPr id="7237" name="直線コネクタ 69"/>
        <xdr:cNvCxnSpPr/>
      </xdr:nvCxnSpPr>
      <xdr:spPr>
        <a:xfrm flipV="1">
          <a:off x="2209800" y="6280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35</xdr:row>
      <xdr:rowOff>95250</xdr:rowOff>
    </xdr:from>
    <xdr:to xmlns:xdr="http://schemas.openxmlformats.org/drawingml/2006/spreadsheetDrawing">
      <xdr:col>4</xdr:col>
      <xdr:colOff>396875</xdr:colOff>
      <xdr:row>36</xdr:row>
      <xdr:rowOff>25400</xdr:rowOff>
    </xdr:to>
    <xdr:sp macro="" textlink="">
      <xdr:nvSpPr>
        <xdr:cNvPr id="7238"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34</xdr:row>
      <xdr:rowOff>35560</xdr:rowOff>
    </xdr:from>
    <xdr:to xmlns:xdr="http://schemas.openxmlformats.org/drawingml/2006/spreadsheetDrawing">
      <xdr:col>5</xdr:col>
      <xdr:colOff>41275</xdr:colOff>
      <xdr:row>35</xdr:row>
      <xdr:rowOff>123190</xdr:rowOff>
    </xdr:to>
    <xdr:sp macro="" textlink="">
      <xdr:nvSpPr>
        <xdr:cNvPr id="7239" name="テキスト ボックス 71"/>
        <xdr:cNvSpPr txBox="1"/>
      </xdr:nvSpPr>
      <xdr:spPr>
        <a:xfrm>
          <a:off x="2717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625475</xdr:colOff>
      <xdr:row>36</xdr:row>
      <xdr:rowOff>115570</xdr:rowOff>
    </xdr:from>
    <xdr:to xmlns:xdr="http://schemas.openxmlformats.org/drawingml/2006/spreadsheetDrawing">
      <xdr:col>3</xdr:col>
      <xdr:colOff>142875</xdr:colOff>
      <xdr:row>37</xdr:row>
      <xdr:rowOff>12700</xdr:rowOff>
    </xdr:to>
    <xdr:cxnSp macro="">
      <xdr:nvCxnSpPr>
        <xdr:cNvPr id="7240" name="直線コネクタ 72"/>
        <xdr:cNvCxnSpPr/>
      </xdr:nvCxnSpPr>
      <xdr:spPr>
        <a:xfrm>
          <a:off x="1320800" y="62877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35</xdr:row>
      <xdr:rowOff>125730</xdr:rowOff>
    </xdr:from>
    <xdr:to xmlns:xdr="http://schemas.openxmlformats.org/drawingml/2006/spreadsheetDrawing">
      <xdr:col>3</xdr:col>
      <xdr:colOff>193675</xdr:colOff>
      <xdr:row>36</xdr:row>
      <xdr:rowOff>55880</xdr:rowOff>
    </xdr:to>
    <xdr:sp macro="" textlink="">
      <xdr:nvSpPr>
        <xdr:cNvPr id="7241"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34</xdr:row>
      <xdr:rowOff>66040</xdr:rowOff>
    </xdr:from>
    <xdr:to xmlns:xdr="http://schemas.openxmlformats.org/drawingml/2006/spreadsheetDrawing">
      <xdr:col>3</xdr:col>
      <xdr:colOff>523875</xdr:colOff>
      <xdr:row>35</xdr:row>
      <xdr:rowOff>153035</xdr:rowOff>
    </xdr:to>
    <xdr:sp macro="" textlink="">
      <xdr:nvSpPr>
        <xdr:cNvPr id="7242" name="テキスト ボックス 74"/>
        <xdr:cNvSpPr txBox="1"/>
      </xdr:nvSpPr>
      <xdr:spPr>
        <a:xfrm>
          <a:off x="1828800" y="589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574675</xdr:colOff>
      <xdr:row>35</xdr:row>
      <xdr:rowOff>156210</xdr:rowOff>
    </xdr:from>
    <xdr:to xmlns:xdr="http://schemas.openxmlformats.org/drawingml/2006/spreadsheetDrawing">
      <xdr:col>1</xdr:col>
      <xdr:colOff>676275</xdr:colOff>
      <xdr:row>36</xdr:row>
      <xdr:rowOff>86360</xdr:rowOff>
    </xdr:to>
    <xdr:sp macro="" textlink="">
      <xdr:nvSpPr>
        <xdr:cNvPr id="7243"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34</xdr:row>
      <xdr:rowOff>96520</xdr:rowOff>
    </xdr:from>
    <xdr:to xmlns:xdr="http://schemas.openxmlformats.org/drawingml/2006/spreadsheetDrawing">
      <xdr:col>2</xdr:col>
      <xdr:colOff>320675</xdr:colOff>
      <xdr:row>36</xdr:row>
      <xdr:rowOff>12700</xdr:rowOff>
    </xdr:to>
    <xdr:sp macro="" textlink="">
      <xdr:nvSpPr>
        <xdr:cNvPr id="7244" name="テキスト ボックス 76"/>
        <xdr:cNvSpPr txBox="1"/>
      </xdr:nvSpPr>
      <xdr:spPr>
        <a:xfrm>
          <a:off x="939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485775</xdr:colOff>
      <xdr:row>44</xdr:row>
      <xdr:rowOff>10160</xdr:rowOff>
    </xdr:from>
    <xdr:to xmlns:xdr="http://schemas.openxmlformats.org/drawingml/2006/spreadsheetDrawing">
      <xdr:col>7</xdr:col>
      <xdr:colOff>561975</xdr:colOff>
      <xdr:row>45</xdr:row>
      <xdr:rowOff>97790</xdr:rowOff>
    </xdr:to>
    <xdr:sp macro="" textlink="">
      <xdr:nvSpPr>
        <xdr:cNvPr id="7245"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333375</xdr:colOff>
      <xdr:row>44</xdr:row>
      <xdr:rowOff>10160</xdr:rowOff>
    </xdr:from>
    <xdr:to xmlns:xdr="http://schemas.openxmlformats.org/drawingml/2006/spreadsheetDrawing">
      <xdr:col>6</xdr:col>
      <xdr:colOff>408940</xdr:colOff>
      <xdr:row>45</xdr:row>
      <xdr:rowOff>97790</xdr:rowOff>
    </xdr:to>
    <xdr:sp macro="" textlink="">
      <xdr:nvSpPr>
        <xdr:cNvPr id="7246"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130175</xdr:colOff>
      <xdr:row>44</xdr:row>
      <xdr:rowOff>10160</xdr:rowOff>
    </xdr:from>
    <xdr:to xmlns:xdr="http://schemas.openxmlformats.org/drawingml/2006/spreadsheetDrawing">
      <xdr:col>5</xdr:col>
      <xdr:colOff>205740</xdr:colOff>
      <xdr:row>45</xdr:row>
      <xdr:rowOff>97790</xdr:rowOff>
    </xdr:to>
    <xdr:sp macro="" textlink="">
      <xdr:nvSpPr>
        <xdr:cNvPr id="7247"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xdr:col>
      <xdr:colOff>612775</xdr:colOff>
      <xdr:row>44</xdr:row>
      <xdr:rowOff>10160</xdr:rowOff>
    </xdr:from>
    <xdr:to xmlns:xdr="http://schemas.openxmlformats.org/drawingml/2006/spreadsheetDrawing">
      <xdr:col>4</xdr:col>
      <xdr:colOff>2540</xdr:colOff>
      <xdr:row>45</xdr:row>
      <xdr:rowOff>97790</xdr:rowOff>
    </xdr:to>
    <xdr:sp macro="" textlink="">
      <xdr:nvSpPr>
        <xdr:cNvPr id="7248"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409575</xdr:colOff>
      <xdr:row>44</xdr:row>
      <xdr:rowOff>10160</xdr:rowOff>
    </xdr:from>
    <xdr:to xmlns:xdr="http://schemas.openxmlformats.org/drawingml/2006/spreadsheetDrawing">
      <xdr:col>2</xdr:col>
      <xdr:colOff>485775</xdr:colOff>
      <xdr:row>45</xdr:row>
      <xdr:rowOff>97790</xdr:rowOff>
    </xdr:to>
    <xdr:sp macro="" textlink="">
      <xdr:nvSpPr>
        <xdr:cNvPr id="7249"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6</xdr:col>
      <xdr:colOff>650875</xdr:colOff>
      <xdr:row>36</xdr:row>
      <xdr:rowOff>80010</xdr:rowOff>
    </xdr:from>
    <xdr:to xmlns:xdr="http://schemas.openxmlformats.org/drawingml/2006/spreadsheetDrawing">
      <xdr:col>7</xdr:col>
      <xdr:colOff>66675</xdr:colOff>
      <xdr:row>37</xdr:row>
      <xdr:rowOff>10160</xdr:rowOff>
    </xdr:to>
    <xdr:sp macro="" textlink="">
      <xdr:nvSpPr>
        <xdr:cNvPr id="7250" name="円/楕円 82"/>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104775</xdr:colOff>
      <xdr:row>36</xdr:row>
      <xdr:rowOff>52070</xdr:rowOff>
    </xdr:from>
    <xdr:to xmlns:xdr="http://schemas.openxmlformats.org/drawingml/2006/spreadsheetDrawing">
      <xdr:col>8</xdr:col>
      <xdr:colOff>180340</xdr:colOff>
      <xdr:row>37</xdr:row>
      <xdr:rowOff>139065</xdr:rowOff>
    </xdr:to>
    <xdr:sp macro="" textlink="">
      <xdr:nvSpPr>
        <xdr:cNvPr id="7251" name="人件費該当値テキスト"/>
        <xdr:cNvSpPr txBox="1"/>
      </xdr:nvSpPr>
      <xdr:spPr>
        <a:xfrm>
          <a:off x="4914900" y="6224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498475</xdr:colOff>
      <xdr:row>36</xdr:row>
      <xdr:rowOff>49530</xdr:rowOff>
    </xdr:from>
    <xdr:to xmlns:xdr="http://schemas.openxmlformats.org/drawingml/2006/spreadsheetDrawing">
      <xdr:col>5</xdr:col>
      <xdr:colOff>600075</xdr:colOff>
      <xdr:row>36</xdr:row>
      <xdr:rowOff>151130</xdr:rowOff>
    </xdr:to>
    <xdr:sp macro="" textlink="">
      <xdr:nvSpPr>
        <xdr:cNvPr id="7252" name="円/楕円 84"/>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36</xdr:row>
      <xdr:rowOff>135890</xdr:rowOff>
    </xdr:from>
    <xdr:to xmlns:xdr="http://schemas.openxmlformats.org/drawingml/2006/spreadsheetDrawing">
      <xdr:col>6</xdr:col>
      <xdr:colOff>218440</xdr:colOff>
      <xdr:row>38</xdr:row>
      <xdr:rowOff>52070</xdr:rowOff>
    </xdr:to>
    <xdr:sp macro="" textlink="">
      <xdr:nvSpPr>
        <xdr:cNvPr id="7253" name="テキスト ボックス 85"/>
        <xdr:cNvSpPr txBox="1"/>
      </xdr:nvSpPr>
      <xdr:spPr>
        <a:xfrm>
          <a:off x="3606800" y="63080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295275</xdr:colOff>
      <xdr:row>36</xdr:row>
      <xdr:rowOff>57150</xdr:rowOff>
    </xdr:from>
    <xdr:to xmlns:xdr="http://schemas.openxmlformats.org/drawingml/2006/spreadsheetDrawing">
      <xdr:col>4</xdr:col>
      <xdr:colOff>396875</xdr:colOff>
      <xdr:row>36</xdr:row>
      <xdr:rowOff>158750</xdr:rowOff>
    </xdr:to>
    <xdr:sp macro="" textlink="">
      <xdr:nvSpPr>
        <xdr:cNvPr id="7254" name="円/楕円 86"/>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36</xdr:row>
      <xdr:rowOff>143510</xdr:rowOff>
    </xdr:from>
    <xdr:to xmlns:xdr="http://schemas.openxmlformats.org/drawingml/2006/spreadsheetDrawing">
      <xdr:col>5</xdr:col>
      <xdr:colOff>41275</xdr:colOff>
      <xdr:row>38</xdr:row>
      <xdr:rowOff>59055</xdr:rowOff>
    </xdr:to>
    <xdr:sp macro="" textlink="">
      <xdr:nvSpPr>
        <xdr:cNvPr id="7255" name="テキスト ボックス 87"/>
        <xdr:cNvSpPr txBox="1"/>
      </xdr:nvSpPr>
      <xdr:spPr>
        <a:xfrm>
          <a:off x="2717800" y="631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92075</xdr:colOff>
      <xdr:row>36</xdr:row>
      <xdr:rowOff>133350</xdr:rowOff>
    </xdr:from>
    <xdr:to xmlns:xdr="http://schemas.openxmlformats.org/drawingml/2006/spreadsheetDrawing">
      <xdr:col>3</xdr:col>
      <xdr:colOff>193675</xdr:colOff>
      <xdr:row>37</xdr:row>
      <xdr:rowOff>63500</xdr:rowOff>
    </xdr:to>
    <xdr:sp macro="" textlink="">
      <xdr:nvSpPr>
        <xdr:cNvPr id="7256" name="円/楕円 88"/>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37</xdr:row>
      <xdr:rowOff>48260</xdr:rowOff>
    </xdr:from>
    <xdr:to xmlns:xdr="http://schemas.openxmlformats.org/drawingml/2006/spreadsheetDrawing">
      <xdr:col>3</xdr:col>
      <xdr:colOff>523875</xdr:colOff>
      <xdr:row>38</xdr:row>
      <xdr:rowOff>135890</xdr:rowOff>
    </xdr:to>
    <xdr:sp macro="" textlink="">
      <xdr:nvSpPr>
        <xdr:cNvPr id="7257" name="テキスト ボックス 89"/>
        <xdr:cNvSpPr txBox="1"/>
      </xdr:nvSpPr>
      <xdr:spPr>
        <a:xfrm>
          <a:off x="1828800" y="639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574675</xdr:colOff>
      <xdr:row>36</xdr:row>
      <xdr:rowOff>64770</xdr:rowOff>
    </xdr:from>
    <xdr:to xmlns:xdr="http://schemas.openxmlformats.org/drawingml/2006/spreadsheetDrawing">
      <xdr:col>1</xdr:col>
      <xdr:colOff>676275</xdr:colOff>
      <xdr:row>36</xdr:row>
      <xdr:rowOff>166370</xdr:rowOff>
    </xdr:to>
    <xdr:sp macro="" textlink="">
      <xdr:nvSpPr>
        <xdr:cNvPr id="7258" name="円/楕円 90"/>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36</xdr:row>
      <xdr:rowOff>151130</xdr:rowOff>
    </xdr:from>
    <xdr:to xmlns:xdr="http://schemas.openxmlformats.org/drawingml/2006/spreadsheetDrawing">
      <xdr:col>2</xdr:col>
      <xdr:colOff>320675</xdr:colOff>
      <xdr:row>38</xdr:row>
      <xdr:rowOff>67310</xdr:rowOff>
    </xdr:to>
    <xdr:sp macro="" textlink="">
      <xdr:nvSpPr>
        <xdr:cNvPr id="7259" name="テキスト ボックス 91"/>
        <xdr:cNvSpPr txBox="1"/>
      </xdr:nvSpPr>
      <xdr:spPr>
        <a:xfrm>
          <a:off x="9398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7260"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7261"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7262"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7263"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7264"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7265"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7266"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7267"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7268"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7269"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7270"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前年度と比較すると、２．１ポイント増加したがこれは、県立川口高等学校学生寮の運営が開始されたことによるものである。</a:t>
          </a:r>
        </a:p>
      </xdr:txBody>
    </xdr:sp>
    <xdr:clientData/>
  </xdr:twoCellAnchor>
  <xdr:twoCellAnchor editAs="oneCell">
    <xdr:from xmlns:xdr="http://schemas.openxmlformats.org/drawingml/2006/spreadsheetDrawing">
      <xdr:col>18</xdr:col>
      <xdr:colOff>44450</xdr:colOff>
      <xdr:row>9</xdr:row>
      <xdr:rowOff>107950</xdr:rowOff>
    </xdr:from>
    <xdr:to xmlns:xdr="http://schemas.openxmlformats.org/drawingml/2006/spreadsheetDrawing">
      <xdr:col>18</xdr:col>
      <xdr:colOff>342265</xdr:colOff>
      <xdr:row>10</xdr:row>
      <xdr:rowOff>161925</xdr:rowOff>
    </xdr:to>
    <xdr:sp macro="" textlink="">
      <xdr:nvSpPr>
        <xdr:cNvPr id="7271"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7272"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23</xdr:row>
      <xdr:rowOff>41910</xdr:rowOff>
    </xdr:from>
    <xdr:to xmlns:xdr="http://schemas.openxmlformats.org/drawingml/2006/spreadsheetDrawing">
      <xdr:col>18</xdr:col>
      <xdr:colOff>81915</xdr:colOff>
      <xdr:row>24</xdr:row>
      <xdr:rowOff>128905</xdr:rowOff>
    </xdr:to>
    <xdr:sp macro="" textlink="">
      <xdr:nvSpPr>
        <xdr:cNvPr id="7273"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7274"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21</xdr:row>
      <xdr:rowOff>3810</xdr:rowOff>
    </xdr:from>
    <xdr:to xmlns:xdr="http://schemas.openxmlformats.org/drawingml/2006/spreadsheetDrawing">
      <xdr:col>18</xdr:col>
      <xdr:colOff>81915</xdr:colOff>
      <xdr:row>22</xdr:row>
      <xdr:rowOff>91440</xdr:rowOff>
    </xdr:to>
    <xdr:sp macro="" textlink="">
      <xdr:nvSpPr>
        <xdr:cNvPr id="7275"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7276"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18</xdr:row>
      <xdr:rowOff>137160</xdr:rowOff>
    </xdr:from>
    <xdr:to xmlns:xdr="http://schemas.openxmlformats.org/drawingml/2006/spreadsheetDrawing">
      <xdr:col>18</xdr:col>
      <xdr:colOff>81915</xdr:colOff>
      <xdr:row>20</xdr:row>
      <xdr:rowOff>53340</xdr:rowOff>
    </xdr:to>
    <xdr:sp macro="" textlink="">
      <xdr:nvSpPr>
        <xdr:cNvPr id="7277"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7278"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16</xdr:row>
      <xdr:rowOff>99060</xdr:rowOff>
    </xdr:from>
    <xdr:to xmlns:xdr="http://schemas.openxmlformats.org/drawingml/2006/spreadsheetDrawing">
      <xdr:col>18</xdr:col>
      <xdr:colOff>81915</xdr:colOff>
      <xdr:row>18</xdr:row>
      <xdr:rowOff>14605</xdr:rowOff>
    </xdr:to>
    <xdr:sp macro="" textlink="">
      <xdr:nvSpPr>
        <xdr:cNvPr id="7279"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7280"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14</xdr:row>
      <xdr:rowOff>60960</xdr:rowOff>
    </xdr:from>
    <xdr:to xmlns:xdr="http://schemas.openxmlformats.org/drawingml/2006/spreadsheetDrawing">
      <xdr:col>18</xdr:col>
      <xdr:colOff>81915</xdr:colOff>
      <xdr:row>15</xdr:row>
      <xdr:rowOff>148590</xdr:rowOff>
    </xdr:to>
    <xdr:sp macro="" textlink="">
      <xdr:nvSpPr>
        <xdr:cNvPr id="7281"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7282"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12</xdr:row>
      <xdr:rowOff>22860</xdr:rowOff>
    </xdr:from>
    <xdr:to xmlns:xdr="http://schemas.openxmlformats.org/drawingml/2006/spreadsheetDrawing">
      <xdr:col>18</xdr:col>
      <xdr:colOff>81915</xdr:colOff>
      <xdr:row>13</xdr:row>
      <xdr:rowOff>110490</xdr:rowOff>
    </xdr:to>
    <xdr:sp macro="" textlink="">
      <xdr:nvSpPr>
        <xdr:cNvPr id="7283"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7284"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9</xdr:row>
      <xdr:rowOff>156210</xdr:rowOff>
    </xdr:from>
    <xdr:to xmlns:xdr="http://schemas.openxmlformats.org/drawingml/2006/spreadsheetDrawing">
      <xdr:col>18</xdr:col>
      <xdr:colOff>81915</xdr:colOff>
      <xdr:row>11</xdr:row>
      <xdr:rowOff>71755</xdr:rowOff>
    </xdr:to>
    <xdr:sp macro="" textlink="">
      <xdr:nvSpPr>
        <xdr:cNvPr id="7285"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728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146050</xdr:rowOff>
    </xdr:from>
    <xdr:to xmlns:xdr="http://schemas.openxmlformats.org/drawingml/2006/spreadsheetDrawing">
      <xdr:col>24</xdr:col>
      <xdr:colOff>31750</xdr:colOff>
      <xdr:row>21</xdr:row>
      <xdr:rowOff>130810</xdr:rowOff>
    </xdr:to>
    <xdr:cxnSp macro="">
      <xdr:nvCxnSpPr>
        <xdr:cNvPr id="7287" name="直線コネクタ 119"/>
        <xdr:cNvCxnSpPr/>
      </xdr:nvCxnSpPr>
      <xdr:spPr>
        <a:xfrm flipV="1">
          <a:off x="16510000" y="23749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21</xdr:row>
      <xdr:rowOff>102870</xdr:rowOff>
    </xdr:from>
    <xdr:to xmlns:xdr="http://schemas.openxmlformats.org/drawingml/2006/spreadsheetDrawing">
      <xdr:col>25</xdr:col>
      <xdr:colOff>196850</xdr:colOff>
      <xdr:row>23</xdr:row>
      <xdr:rowOff>19050</xdr:rowOff>
    </xdr:to>
    <xdr:sp macro="" textlink="">
      <xdr:nvSpPr>
        <xdr:cNvPr id="7288"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21</xdr:row>
      <xdr:rowOff>130810</xdr:rowOff>
    </xdr:from>
    <xdr:to xmlns:xdr="http://schemas.openxmlformats.org/drawingml/2006/spreadsheetDrawing">
      <xdr:col>24</xdr:col>
      <xdr:colOff>120650</xdr:colOff>
      <xdr:row>21</xdr:row>
      <xdr:rowOff>130810</xdr:rowOff>
    </xdr:to>
    <xdr:cxnSp macro="">
      <xdr:nvCxnSpPr>
        <xdr:cNvPr id="7289"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12</xdr:row>
      <xdr:rowOff>60960</xdr:rowOff>
    </xdr:from>
    <xdr:to xmlns:xdr="http://schemas.openxmlformats.org/drawingml/2006/spreadsheetDrawing">
      <xdr:col>25</xdr:col>
      <xdr:colOff>196850</xdr:colOff>
      <xdr:row>13</xdr:row>
      <xdr:rowOff>148590</xdr:rowOff>
    </xdr:to>
    <xdr:sp macro="" textlink="">
      <xdr:nvSpPr>
        <xdr:cNvPr id="7290"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13</xdr:row>
      <xdr:rowOff>146050</xdr:rowOff>
    </xdr:from>
    <xdr:to xmlns:xdr="http://schemas.openxmlformats.org/drawingml/2006/spreadsheetDrawing">
      <xdr:col>24</xdr:col>
      <xdr:colOff>120650</xdr:colOff>
      <xdr:row>13</xdr:row>
      <xdr:rowOff>146050</xdr:rowOff>
    </xdr:to>
    <xdr:cxnSp macro="">
      <xdr:nvCxnSpPr>
        <xdr:cNvPr id="7291" name="直線コネクタ 123"/>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14</xdr:row>
      <xdr:rowOff>149860</xdr:rowOff>
    </xdr:from>
    <xdr:to xmlns:xdr="http://schemas.openxmlformats.org/drawingml/2006/spreadsheetDrawing">
      <xdr:col>24</xdr:col>
      <xdr:colOff>31750</xdr:colOff>
      <xdr:row>15</xdr:row>
      <xdr:rowOff>138430</xdr:rowOff>
    </xdr:to>
    <xdr:cxnSp macro="">
      <xdr:nvCxnSpPr>
        <xdr:cNvPr id="7292" name="直線コネクタ 124"/>
        <xdr:cNvCxnSpPr/>
      </xdr:nvCxnSpPr>
      <xdr:spPr>
        <a:xfrm>
          <a:off x="15671800" y="25501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16</xdr:row>
      <xdr:rowOff>86360</xdr:rowOff>
    </xdr:from>
    <xdr:to xmlns:xdr="http://schemas.openxmlformats.org/drawingml/2006/spreadsheetDrawing">
      <xdr:col>25</xdr:col>
      <xdr:colOff>196850</xdr:colOff>
      <xdr:row>18</xdr:row>
      <xdr:rowOff>1905</xdr:rowOff>
    </xdr:to>
    <xdr:sp macro="" textlink="">
      <xdr:nvSpPr>
        <xdr:cNvPr id="7293" name="物件費平均値テキスト"/>
        <xdr:cNvSpPr txBox="1"/>
      </xdr:nvSpPr>
      <xdr:spPr>
        <a:xfrm>
          <a:off x="16598900" y="2829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23</xdr:col>
      <xdr:colOff>666750</xdr:colOff>
      <xdr:row>16</xdr:row>
      <xdr:rowOff>114300</xdr:rowOff>
    </xdr:from>
    <xdr:to xmlns:xdr="http://schemas.openxmlformats.org/drawingml/2006/spreadsheetDrawing">
      <xdr:col>24</xdr:col>
      <xdr:colOff>82550</xdr:colOff>
      <xdr:row>17</xdr:row>
      <xdr:rowOff>44450</xdr:rowOff>
    </xdr:to>
    <xdr:sp macro="" textlink="">
      <xdr:nvSpPr>
        <xdr:cNvPr id="7294"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14</xdr:row>
      <xdr:rowOff>104140</xdr:rowOff>
    </xdr:from>
    <xdr:to xmlns:xdr="http://schemas.openxmlformats.org/drawingml/2006/spreadsheetDrawing">
      <xdr:col>22</xdr:col>
      <xdr:colOff>565150</xdr:colOff>
      <xdr:row>14</xdr:row>
      <xdr:rowOff>149860</xdr:rowOff>
    </xdr:to>
    <xdr:cxnSp macro="">
      <xdr:nvCxnSpPr>
        <xdr:cNvPr id="7295" name="直線コネクタ 127"/>
        <xdr:cNvCxnSpPr/>
      </xdr:nvCxnSpPr>
      <xdr:spPr>
        <a:xfrm>
          <a:off x="14782800" y="2504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30480</xdr:rowOff>
    </xdr:from>
    <xdr:to xmlns:xdr="http://schemas.openxmlformats.org/drawingml/2006/spreadsheetDrawing">
      <xdr:col>22</xdr:col>
      <xdr:colOff>615950</xdr:colOff>
      <xdr:row>16</xdr:row>
      <xdr:rowOff>132080</xdr:rowOff>
    </xdr:to>
    <xdr:sp macro="" textlink="">
      <xdr:nvSpPr>
        <xdr:cNvPr id="7296"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16</xdr:row>
      <xdr:rowOff>116840</xdr:rowOff>
    </xdr:from>
    <xdr:to xmlns:xdr="http://schemas.openxmlformats.org/drawingml/2006/spreadsheetDrawing">
      <xdr:col>23</xdr:col>
      <xdr:colOff>234950</xdr:colOff>
      <xdr:row>18</xdr:row>
      <xdr:rowOff>33020</xdr:rowOff>
    </xdr:to>
    <xdr:sp macro="" textlink="">
      <xdr:nvSpPr>
        <xdr:cNvPr id="7297" name="テキスト ボックス 129"/>
        <xdr:cNvSpPr txBox="1"/>
      </xdr:nvSpPr>
      <xdr:spPr>
        <a:xfrm>
          <a:off x="1529080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20</xdr:col>
      <xdr:colOff>158750</xdr:colOff>
      <xdr:row>14</xdr:row>
      <xdr:rowOff>104140</xdr:rowOff>
    </xdr:from>
    <xdr:to xmlns:xdr="http://schemas.openxmlformats.org/drawingml/2006/spreadsheetDrawing">
      <xdr:col>21</xdr:col>
      <xdr:colOff>361950</xdr:colOff>
      <xdr:row>15</xdr:row>
      <xdr:rowOff>54610</xdr:rowOff>
    </xdr:to>
    <xdr:cxnSp macro="">
      <xdr:nvCxnSpPr>
        <xdr:cNvPr id="7298" name="直線コネクタ 130"/>
        <xdr:cNvCxnSpPr/>
      </xdr:nvCxnSpPr>
      <xdr:spPr>
        <a:xfrm flipV="1">
          <a:off x="13893800" y="25044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15</xdr:row>
      <xdr:rowOff>163830</xdr:rowOff>
    </xdr:from>
    <xdr:to xmlns:xdr="http://schemas.openxmlformats.org/drawingml/2006/spreadsheetDrawing">
      <xdr:col>21</xdr:col>
      <xdr:colOff>412750</xdr:colOff>
      <xdr:row>16</xdr:row>
      <xdr:rowOff>93980</xdr:rowOff>
    </xdr:to>
    <xdr:sp macro="" textlink="">
      <xdr:nvSpPr>
        <xdr:cNvPr id="7299"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16</xdr:row>
      <xdr:rowOff>78740</xdr:rowOff>
    </xdr:from>
    <xdr:to xmlns:xdr="http://schemas.openxmlformats.org/drawingml/2006/spreadsheetDrawing">
      <xdr:col>22</xdr:col>
      <xdr:colOff>57150</xdr:colOff>
      <xdr:row>17</xdr:row>
      <xdr:rowOff>166370</xdr:rowOff>
    </xdr:to>
    <xdr:sp macro="" textlink="">
      <xdr:nvSpPr>
        <xdr:cNvPr id="7300" name="テキスト ボックス 132"/>
        <xdr:cNvSpPr txBox="1"/>
      </xdr:nvSpPr>
      <xdr:spPr>
        <a:xfrm>
          <a:off x="144018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641350</xdr:colOff>
      <xdr:row>14</xdr:row>
      <xdr:rowOff>5080</xdr:rowOff>
    </xdr:from>
    <xdr:to xmlns:xdr="http://schemas.openxmlformats.org/drawingml/2006/spreadsheetDrawing">
      <xdr:col>20</xdr:col>
      <xdr:colOff>158750</xdr:colOff>
      <xdr:row>15</xdr:row>
      <xdr:rowOff>54610</xdr:rowOff>
    </xdr:to>
    <xdr:cxnSp macro="">
      <xdr:nvCxnSpPr>
        <xdr:cNvPr id="7301" name="直線コネクタ 133"/>
        <xdr:cNvCxnSpPr/>
      </xdr:nvCxnSpPr>
      <xdr:spPr>
        <a:xfrm>
          <a:off x="13004800" y="24053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148590</xdr:rowOff>
    </xdr:from>
    <xdr:to xmlns:xdr="http://schemas.openxmlformats.org/drawingml/2006/spreadsheetDrawing">
      <xdr:col>20</xdr:col>
      <xdr:colOff>209550</xdr:colOff>
      <xdr:row>16</xdr:row>
      <xdr:rowOff>78740</xdr:rowOff>
    </xdr:to>
    <xdr:sp macro="" textlink="">
      <xdr:nvSpPr>
        <xdr:cNvPr id="7302"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16</xdr:row>
      <xdr:rowOff>63500</xdr:rowOff>
    </xdr:from>
    <xdr:to xmlns:xdr="http://schemas.openxmlformats.org/drawingml/2006/spreadsheetDrawing">
      <xdr:col>20</xdr:col>
      <xdr:colOff>539115</xdr:colOff>
      <xdr:row>17</xdr:row>
      <xdr:rowOff>150495</xdr:rowOff>
    </xdr:to>
    <xdr:sp macro="" textlink="">
      <xdr:nvSpPr>
        <xdr:cNvPr id="7303" name="テキスト ボックス 135"/>
        <xdr:cNvSpPr txBox="1"/>
      </xdr:nvSpPr>
      <xdr:spPr>
        <a:xfrm>
          <a:off x="13512800" y="280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590550</xdr:colOff>
      <xdr:row>15</xdr:row>
      <xdr:rowOff>102870</xdr:rowOff>
    </xdr:from>
    <xdr:to xmlns:xdr="http://schemas.openxmlformats.org/drawingml/2006/spreadsheetDrawing">
      <xdr:col>19</xdr:col>
      <xdr:colOff>6350</xdr:colOff>
      <xdr:row>16</xdr:row>
      <xdr:rowOff>33020</xdr:rowOff>
    </xdr:to>
    <xdr:sp macro="" textlink="">
      <xdr:nvSpPr>
        <xdr:cNvPr id="7304" name="フローチャート : 判断 136"/>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16</xdr:row>
      <xdr:rowOff>17780</xdr:rowOff>
    </xdr:from>
    <xdr:to xmlns:xdr="http://schemas.openxmlformats.org/drawingml/2006/spreadsheetDrawing">
      <xdr:col>19</xdr:col>
      <xdr:colOff>335915</xdr:colOff>
      <xdr:row>17</xdr:row>
      <xdr:rowOff>104775</xdr:rowOff>
    </xdr:to>
    <xdr:sp macro="" textlink="">
      <xdr:nvSpPr>
        <xdr:cNvPr id="7305" name="テキスト ボックス 137"/>
        <xdr:cNvSpPr txBox="1"/>
      </xdr:nvSpPr>
      <xdr:spPr>
        <a:xfrm>
          <a:off x="12623800" y="2760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23</xdr:col>
      <xdr:colOff>501650</xdr:colOff>
      <xdr:row>24</xdr:row>
      <xdr:rowOff>10160</xdr:rowOff>
    </xdr:from>
    <xdr:to xmlns:xdr="http://schemas.openxmlformats.org/drawingml/2006/spreadsheetDrawing">
      <xdr:col>24</xdr:col>
      <xdr:colOff>577215</xdr:colOff>
      <xdr:row>25</xdr:row>
      <xdr:rowOff>97790</xdr:rowOff>
    </xdr:to>
    <xdr:sp macro="" textlink="">
      <xdr:nvSpPr>
        <xdr:cNvPr id="7306"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22</xdr:col>
      <xdr:colOff>349250</xdr:colOff>
      <xdr:row>24</xdr:row>
      <xdr:rowOff>10160</xdr:rowOff>
    </xdr:from>
    <xdr:to xmlns:xdr="http://schemas.openxmlformats.org/drawingml/2006/spreadsheetDrawing">
      <xdr:col>23</xdr:col>
      <xdr:colOff>425450</xdr:colOff>
      <xdr:row>25</xdr:row>
      <xdr:rowOff>97790</xdr:rowOff>
    </xdr:to>
    <xdr:sp macro="" textlink="">
      <xdr:nvSpPr>
        <xdr:cNvPr id="7307"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146050</xdr:colOff>
      <xdr:row>24</xdr:row>
      <xdr:rowOff>10160</xdr:rowOff>
    </xdr:from>
    <xdr:to xmlns:xdr="http://schemas.openxmlformats.org/drawingml/2006/spreadsheetDrawing">
      <xdr:col>22</xdr:col>
      <xdr:colOff>222250</xdr:colOff>
      <xdr:row>25</xdr:row>
      <xdr:rowOff>97790</xdr:rowOff>
    </xdr:to>
    <xdr:sp macro="" textlink="">
      <xdr:nvSpPr>
        <xdr:cNvPr id="7308"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628650</xdr:colOff>
      <xdr:row>24</xdr:row>
      <xdr:rowOff>10160</xdr:rowOff>
    </xdr:from>
    <xdr:to xmlns:xdr="http://schemas.openxmlformats.org/drawingml/2006/spreadsheetDrawing">
      <xdr:col>21</xdr:col>
      <xdr:colOff>19050</xdr:colOff>
      <xdr:row>25</xdr:row>
      <xdr:rowOff>97790</xdr:rowOff>
    </xdr:to>
    <xdr:sp macro="" textlink="">
      <xdr:nvSpPr>
        <xdr:cNvPr id="7309"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18</xdr:col>
      <xdr:colOff>425450</xdr:colOff>
      <xdr:row>24</xdr:row>
      <xdr:rowOff>10160</xdr:rowOff>
    </xdr:from>
    <xdr:to xmlns:xdr="http://schemas.openxmlformats.org/drawingml/2006/spreadsheetDrawing">
      <xdr:col>19</xdr:col>
      <xdr:colOff>501650</xdr:colOff>
      <xdr:row>25</xdr:row>
      <xdr:rowOff>97790</xdr:rowOff>
    </xdr:to>
    <xdr:sp macro="" textlink="">
      <xdr:nvSpPr>
        <xdr:cNvPr id="7310"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23</xdr:col>
      <xdr:colOff>666750</xdr:colOff>
      <xdr:row>15</xdr:row>
      <xdr:rowOff>87630</xdr:rowOff>
    </xdr:from>
    <xdr:to xmlns:xdr="http://schemas.openxmlformats.org/drawingml/2006/spreadsheetDrawing">
      <xdr:col>24</xdr:col>
      <xdr:colOff>82550</xdr:colOff>
      <xdr:row>16</xdr:row>
      <xdr:rowOff>17780</xdr:rowOff>
    </xdr:to>
    <xdr:sp macro="" textlink="">
      <xdr:nvSpPr>
        <xdr:cNvPr id="7311"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120650</xdr:colOff>
      <xdr:row>14</xdr:row>
      <xdr:rowOff>104140</xdr:rowOff>
    </xdr:from>
    <xdr:to xmlns:xdr="http://schemas.openxmlformats.org/drawingml/2006/spreadsheetDrawing">
      <xdr:col>25</xdr:col>
      <xdr:colOff>196850</xdr:colOff>
      <xdr:row>16</xdr:row>
      <xdr:rowOff>20320</xdr:rowOff>
    </xdr:to>
    <xdr:sp macro="" textlink="">
      <xdr:nvSpPr>
        <xdr:cNvPr id="7312"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514350</xdr:colOff>
      <xdr:row>14</xdr:row>
      <xdr:rowOff>99060</xdr:rowOff>
    </xdr:from>
    <xdr:to xmlns:xdr="http://schemas.openxmlformats.org/drawingml/2006/spreadsheetDrawing">
      <xdr:col>22</xdr:col>
      <xdr:colOff>615950</xdr:colOff>
      <xdr:row>15</xdr:row>
      <xdr:rowOff>29210</xdr:rowOff>
    </xdr:to>
    <xdr:sp macro="" textlink="">
      <xdr:nvSpPr>
        <xdr:cNvPr id="7313"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13</xdr:row>
      <xdr:rowOff>39370</xdr:rowOff>
    </xdr:from>
    <xdr:to xmlns:xdr="http://schemas.openxmlformats.org/drawingml/2006/spreadsheetDrawing">
      <xdr:col>23</xdr:col>
      <xdr:colOff>234950</xdr:colOff>
      <xdr:row>14</xdr:row>
      <xdr:rowOff>127000</xdr:rowOff>
    </xdr:to>
    <xdr:sp macro="" textlink="">
      <xdr:nvSpPr>
        <xdr:cNvPr id="7314" name="テキスト ボックス 146"/>
        <xdr:cNvSpPr txBox="1"/>
      </xdr:nvSpPr>
      <xdr:spPr>
        <a:xfrm>
          <a:off x="15290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21</xdr:col>
      <xdr:colOff>311150</xdr:colOff>
      <xdr:row>14</xdr:row>
      <xdr:rowOff>53340</xdr:rowOff>
    </xdr:from>
    <xdr:to xmlns:xdr="http://schemas.openxmlformats.org/drawingml/2006/spreadsheetDrawing">
      <xdr:col>21</xdr:col>
      <xdr:colOff>412750</xdr:colOff>
      <xdr:row>14</xdr:row>
      <xdr:rowOff>154940</xdr:rowOff>
    </xdr:to>
    <xdr:sp macro="" textlink="">
      <xdr:nvSpPr>
        <xdr:cNvPr id="7315"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12</xdr:row>
      <xdr:rowOff>165100</xdr:rowOff>
    </xdr:from>
    <xdr:to xmlns:xdr="http://schemas.openxmlformats.org/drawingml/2006/spreadsheetDrawing">
      <xdr:col>22</xdr:col>
      <xdr:colOff>57150</xdr:colOff>
      <xdr:row>14</xdr:row>
      <xdr:rowOff>81280</xdr:rowOff>
    </xdr:to>
    <xdr:sp macro="" textlink="">
      <xdr:nvSpPr>
        <xdr:cNvPr id="7316" name="テキスト ボックス 148"/>
        <xdr:cNvSpPr txBox="1"/>
      </xdr:nvSpPr>
      <xdr:spPr>
        <a:xfrm>
          <a:off x="14401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107950</xdr:colOff>
      <xdr:row>15</xdr:row>
      <xdr:rowOff>3810</xdr:rowOff>
    </xdr:from>
    <xdr:to xmlns:xdr="http://schemas.openxmlformats.org/drawingml/2006/spreadsheetDrawing">
      <xdr:col>20</xdr:col>
      <xdr:colOff>209550</xdr:colOff>
      <xdr:row>15</xdr:row>
      <xdr:rowOff>105410</xdr:rowOff>
    </xdr:to>
    <xdr:sp macro="" textlink="">
      <xdr:nvSpPr>
        <xdr:cNvPr id="7317" name="円/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13</xdr:row>
      <xdr:rowOff>115570</xdr:rowOff>
    </xdr:from>
    <xdr:to xmlns:xdr="http://schemas.openxmlformats.org/drawingml/2006/spreadsheetDrawing">
      <xdr:col>20</xdr:col>
      <xdr:colOff>539115</xdr:colOff>
      <xdr:row>15</xdr:row>
      <xdr:rowOff>31750</xdr:rowOff>
    </xdr:to>
    <xdr:sp macro="" textlink="">
      <xdr:nvSpPr>
        <xdr:cNvPr id="7318" name="テキスト ボックス 150"/>
        <xdr:cNvSpPr txBox="1"/>
      </xdr:nvSpPr>
      <xdr:spPr>
        <a:xfrm>
          <a:off x="13512800" y="234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590550</xdr:colOff>
      <xdr:row>13</xdr:row>
      <xdr:rowOff>125730</xdr:rowOff>
    </xdr:from>
    <xdr:to xmlns:xdr="http://schemas.openxmlformats.org/drawingml/2006/spreadsheetDrawing">
      <xdr:col>19</xdr:col>
      <xdr:colOff>6350</xdr:colOff>
      <xdr:row>14</xdr:row>
      <xdr:rowOff>55880</xdr:rowOff>
    </xdr:to>
    <xdr:sp macro="" textlink="">
      <xdr:nvSpPr>
        <xdr:cNvPr id="7319"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12</xdr:row>
      <xdr:rowOff>66040</xdr:rowOff>
    </xdr:from>
    <xdr:to xmlns:xdr="http://schemas.openxmlformats.org/drawingml/2006/spreadsheetDrawing">
      <xdr:col>19</xdr:col>
      <xdr:colOff>335915</xdr:colOff>
      <xdr:row>13</xdr:row>
      <xdr:rowOff>153035</xdr:rowOff>
    </xdr:to>
    <xdr:sp macro="" textlink="">
      <xdr:nvSpPr>
        <xdr:cNvPr id="7320" name="テキスト ボックス 152"/>
        <xdr:cNvSpPr txBox="1"/>
      </xdr:nvSpPr>
      <xdr:spPr>
        <a:xfrm>
          <a:off x="12623800" y="2123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7321"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7322"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7323"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7324"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7325"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7326"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7327"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7328"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7329"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7330"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7331"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t>前年並みの数値となっている。今後も歳入に見合った歳出を行い、さらなる数値の改善に努める</a:t>
          </a:r>
          <a:r>
            <a:rPr lang="ja-JP" altLang="en-US"/>
            <a:t>。</a:t>
          </a:r>
        </a:p>
      </xdr:txBody>
    </xdr:sp>
    <xdr:clientData/>
  </xdr:twoCellAnchor>
  <xdr:twoCellAnchor editAs="oneCell">
    <xdr:from xmlns:xdr="http://schemas.openxmlformats.org/drawingml/2006/spreadsheetDrawing">
      <xdr:col>1</xdr:col>
      <xdr:colOff>28575</xdr:colOff>
      <xdr:row>49</xdr:row>
      <xdr:rowOff>107950</xdr:rowOff>
    </xdr:from>
    <xdr:to xmlns:xdr="http://schemas.openxmlformats.org/drawingml/2006/spreadsheetDrawing">
      <xdr:col>1</xdr:col>
      <xdr:colOff>327025</xdr:colOff>
      <xdr:row>50</xdr:row>
      <xdr:rowOff>161925</xdr:rowOff>
    </xdr:to>
    <xdr:sp macro="" textlink="">
      <xdr:nvSpPr>
        <xdr:cNvPr id="7332"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7333"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63</xdr:row>
      <xdr:rowOff>41910</xdr:rowOff>
    </xdr:from>
    <xdr:to xmlns:xdr="http://schemas.openxmlformats.org/drawingml/2006/spreadsheetDrawing">
      <xdr:col>1</xdr:col>
      <xdr:colOff>66675</xdr:colOff>
      <xdr:row>64</xdr:row>
      <xdr:rowOff>128905</xdr:rowOff>
    </xdr:to>
    <xdr:sp macro="" textlink="">
      <xdr:nvSpPr>
        <xdr:cNvPr id="7334"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7335"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61</xdr:row>
      <xdr:rowOff>58420</xdr:rowOff>
    </xdr:from>
    <xdr:to xmlns:xdr="http://schemas.openxmlformats.org/drawingml/2006/spreadsheetDrawing">
      <xdr:col>1</xdr:col>
      <xdr:colOff>66675</xdr:colOff>
      <xdr:row>62</xdr:row>
      <xdr:rowOff>146050</xdr:rowOff>
    </xdr:to>
    <xdr:sp macro="" textlink="">
      <xdr:nvSpPr>
        <xdr:cNvPr id="7336"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7337"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59</xdr:row>
      <xdr:rowOff>74930</xdr:rowOff>
    </xdr:from>
    <xdr:to xmlns:xdr="http://schemas.openxmlformats.org/drawingml/2006/spreadsheetDrawing">
      <xdr:col>1</xdr:col>
      <xdr:colOff>66675</xdr:colOff>
      <xdr:row>60</xdr:row>
      <xdr:rowOff>161925</xdr:rowOff>
    </xdr:to>
    <xdr:sp macro="" textlink="">
      <xdr:nvSpPr>
        <xdr:cNvPr id="7338"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7339"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57</xdr:row>
      <xdr:rowOff>90805</xdr:rowOff>
    </xdr:from>
    <xdr:to xmlns:xdr="http://schemas.openxmlformats.org/drawingml/2006/spreadsheetDrawing">
      <xdr:col>1</xdr:col>
      <xdr:colOff>66675</xdr:colOff>
      <xdr:row>59</xdr:row>
      <xdr:rowOff>6350</xdr:rowOff>
    </xdr:to>
    <xdr:sp macro="" textlink="">
      <xdr:nvSpPr>
        <xdr:cNvPr id="7340"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7341"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55</xdr:row>
      <xdr:rowOff>107315</xdr:rowOff>
    </xdr:from>
    <xdr:to xmlns:xdr="http://schemas.openxmlformats.org/drawingml/2006/spreadsheetDrawing">
      <xdr:col>1</xdr:col>
      <xdr:colOff>66675</xdr:colOff>
      <xdr:row>57</xdr:row>
      <xdr:rowOff>23495</xdr:rowOff>
    </xdr:to>
    <xdr:sp macro="" textlink="">
      <xdr:nvSpPr>
        <xdr:cNvPr id="7342"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7343"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53</xdr:row>
      <xdr:rowOff>123825</xdr:rowOff>
    </xdr:from>
    <xdr:to xmlns:xdr="http://schemas.openxmlformats.org/drawingml/2006/spreadsheetDrawing">
      <xdr:col>1</xdr:col>
      <xdr:colOff>66675</xdr:colOff>
      <xdr:row>55</xdr:row>
      <xdr:rowOff>39370</xdr:rowOff>
    </xdr:to>
    <xdr:sp macro="" textlink="">
      <xdr:nvSpPr>
        <xdr:cNvPr id="7344"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7345"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51</xdr:row>
      <xdr:rowOff>139700</xdr:rowOff>
    </xdr:from>
    <xdr:to xmlns:xdr="http://schemas.openxmlformats.org/drawingml/2006/spreadsheetDrawing">
      <xdr:col>1</xdr:col>
      <xdr:colOff>66675</xdr:colOff>
      <xdr:row>53</xdr:row>
      <xdr:rowOff>55880</xdr:rowOff>
    </xdr:to>
    <xdr:sp macro="" textlink="">
      <xdr:nvSpPr>
        <xdr:cNvPr id="7346"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7347"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734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52</xdr:row>
      <xdr:rowOff>143510</xdr:rowOff>
    </xdr:from>
    <xdr:to xmlns:xdr="http://schemas.openxmlformats.org/drawingml/2006/spreadsheetDrawing">
      <xdr:col>7</xdr:col>
      <xdr:colOff>15875</xdr:colOff>
      <xdr:row>61</xdr:row>
      <xdr:rowOff>53340</xdr:rowOff>
    </xdr:to>
    <xdr:cxnSp macro="">
      <xdr:nvCxnSpPr>
        <xdr:cNvPr id="7349" name="直線コネクタ 181"/>
        <xdr:cNvCxnSpPr/>
      </xdr:nvCxnSpPr>
      <xdr:spPr>
        <a:xfrm flipV="1">
          <a:off x="4826000" y="905891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61</xdr:row>
      <xdr:rowOff>25400</xdr:rowOff>
    </xdr:from>
    <xdr:to xmlns:xdr="http://schemas.openxmlformats.org/drawingml/2006/spreadsheetDrawing">
      <xdr:col>8</xdr:col>
      <xdr:colOff>180340</xdr:colOff>
      <xdr:row>62</xdr:row>
      <xdr:rowOff>113030</xdr:rowOff>
    </xdr:to>
    <xdr:sp macro="" textlink="">
      <xdr:nvSpPr>
        <xdr:cNvPr id="7350" name="扶助費最小値テキスト"/>
        <xdr:cNvSpPr txBox="1"/>
      </xdr:nvSpPr>
      <xdr:spPr>
        <a:xfrm>
          <a:off x="4914900" y="10483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61</xdr:row>
      <xdr:rowOff>53340</xdr:rowOff>
    </xdr:from>
    <xdr:to xmlns:xdr="http://schemas.openxmlformats.org/drawingml/2006/spreadsheetDrawing">
      <xdr:col>7</xdr:col>
      <xdr:colOff>104775</xdr:colOff>
      <xdr:row>61</xdr:row>
      <xdr:rowOff>53340</xdr:rowOff>
    </xdr:to>
    <xdr:cxnSp macro="">
      <xdr:nvCxnSpPr>
        <xdr:cNvPr id="7351" name="直線コネクタ 183"/>
        <xdr:cNvCxnSpPr/>
      </xdr:nvCxnSpPr>
      <xdr:spPr>
        <a:xfrm>
          <a:off x="4737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51</xdr:row>
      <xdr:rowOff>58420</xdr:rowOff>
    </xdr:from>
    <xdr:to xmlns:xdr="http://schemas.openxmlformats.org/drawingml/2006/spreadsheetDrawing">
      <xdr:col>8</xdr:col>
      <xdr:colOff>180340</xdr:colOff>
      <xdr:row>52</xdr:row>
      <xdr:rowOff>146050</xdr:rowOff>
    </xdr:to>
    <xdr:sp macro="" textlink="">
      <xdr:nvSpPr>
        <xdr:cNvPr id="7352" name="扶助費最大値テキスト"/>
        <xdr:cNvSpPr txBox="1"/>
      </xdr:nvSpPr>
      <xdr:spPr>
        <a:xfrm>
          <a:off x="4914900" y="880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52</xdr:row>
      <xdr:rowOff>143510</xdr:rowOff>
    </xdr:from>
    <xdr:to xmlns:xdr="http://schemas.openxmlformats.org/drawingml/2006/spreadsheetDrawing">
      <xdr:col>7</xdr:col>
      <xdr:colOff>104775</xdr:colOff>
      <xdr:row>52</xdr:row>
      <xdr:rowOff>143510</xdr:rowOff>
    </xdr:to>
    <xdr:cxnSp macro="">
      <xdr:nvCxnSpPr>
        <xdr:cNvPr id="7353" name="直線コネクタ 185"/>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53</xdr:row>
      <xdr:rowOff>167640</xdr:rowOff>
    </xdr:from>
    <xdr:to xmlns:xdr="http://schemas.openxmlformats.org/drawingml/2006/spreadsheetDrawing">
      <xdr:col>7</xdr:col>
      <xdr:colOff>15875</xdr:colOff>
      <xdr:row>54</xdr:row>
      <xdr:rowOff>12700</xdr:rowOff>
    </xdr:to>
    <xdr:cxnSp macro="">
      <xdr:nvCxnSpPr>
        <xdr:cNvPr id="7354" name="直線コネクタ 186"/>
        <xdr:cNvCxnSpPr/>
      </xdr:nvCxnSpPr>
      <xdr:spPr>
        <a:xfrm flipV="1">
          <a:off x="3987800" y="92544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54</xdr:row>
      <xdr:rowOff>113665</xdr:rowOff>
    </xdr:from>
    <xdr:to xmlns:xdr="http://schemas.openxmlformats.org/drawingml/2006/spreadsheetDrawing">
      <xdr:col>8</xdr:col>
      <xdr:colOff>180340</xdr:colOff>
      <xdr:row>56</xdr:row>
      <xdr:rowOff>29210</xdr:rowOff>
    </xdr:to>
    <xdr:sp macro="" textlink="">
      <xdr:nvSpPr>
        <xdr:cNvPr id="7355" name="扶助費平均値テキスト"/>
        <xdr:cNvSpPr txBox="1"/>
      </xdr:nvSpPr>
      <xdr:spPr>
        <a:xfrm>
          <a:off x="491490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6</xdr:col>
      <xdr:colOff>650875</xdr:colOff>
      <xdr:row>54</xdr:row>
      <xdr:rowOff>141605</xdr:rowOff>
    </xdr:from>
    <xdr:to xmlns:xdr="http://schemas.openxmlformats.org/drawingml/2006/spreadsheetDrawing">
      <xdr:col>7</xdr:col>
      <xdr:colOff>66675</xdr:colOff>
      <xdr:row>55</xdr:row>
      <xdr:rowOff>71755</xdr:rowOff>
    </xdr:to>
    <xdr:sp macro="" textlink="">
      <xdr:nvSpPr>
        <xdr:cNvPr id="7356" name="フローチャート : 判断 188"/>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12700</xdr:rowOff>
    </xdr:from>
    <xdr:to xmlns:xdr="http://schemas.openxmlformats.org/drawingml/2006/spreadsheetDrawing">
      <xdr:col>5</xdr:col>
      <xdr:colOff>549275</xdr:colOff>
      <xdr:row>54</xdr:row>
      <xdr:rowOff>12700</xdr:rowOff>
    </xdr:to>
    <xdr:cxnSp macro="">
      <xdr:nvCxnSpPr>
        <xdr:cNvPr id="7357" name="直線コネクタ 189"/>
        <xdr:cNvCxnSpPr/>
      </xdr:nvCxnSpPr>
      <xdr:spPr>
        <a:xfrm>
          <a:off x="3098800" y="927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125095</xdr:rowOff>
    </xdr:from>
    <xdr:to xmlns:xdr="http://schemas.openxmlformats.org/drawingml/2006/spreadsheetDrawing">
      <xdr:col>5</xdr:col>
      <xdr:colOff>600075</xdr:colOff>
      <xdr:row>55</xdr:row>
      <xdr:rowOff>55245</xdr:rowOff>
    </xdr:to>
    <xdr:sp macro="" textlink="">
      <xdr:nvSpPr>
        <xdr:cNvPr id="7358" name="フローチャート : 判断 190"/>
        <xdr:cNvSpPr/>
      </xdr:nvSpPr>
      <xdr:spPr>
        <a:xfrm>
          <a:off x="3937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55</xdr:row>
      <xdr:rowOff>40640</xdr:rowOff>
    </xdr:from>
    <xdr:to xmlns:xdr="http://schemas.openxmlformats.org/drawingml/2006/spreadsheetDrawing">
      <xdr:col>6</xdr:col>
      <xdr:colOff>218440</xdr:colOff>
      <xdr:row>56</xdr:row>
      <xdr:rowOff>127635</xdr:rowOff>
    </xdr:to>
    <xdr:sp macro="" textlink="">
      <xdr:nvSpPr>
        <xdr:cNvPr id="7359" name="テキスト ボックス 191"/>
        <xdr:cNvSpPr txBox="1"/>
      </xdr:nvSpPr>
      <xdr:spPr>
        <a:xfrm>
          <a:off x="3606800" y="94703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142875</xdr:colOff>
      <xdr:row>54</xdr:row>
      <xdr:rowOff>12700</xdr:rowOff>
    </xdr:from>
    <xdr:to xmlns:xdr="http://schemas.openxmlformats.org/drawingml/2006/spreadsheetDrawing">
      <xdr:col>4</xdr:col>
      <xdr:colOff>346075</xdr:colOff>
      <xdr:row>54</xdr:row>
      <xdr:rowOff>78105</xdr:rowOff>
    </xdr:to>
    <xdr:cxnSp macro="">
      <xdr:nvCxnSpPr>
        <xdr:cNvPr id="7360" name="直線コネクタ 192"/>
        <xdr:cNvCxnSpPr/>
      </xdr:nvCxnSpPr>
      <xdr:spPr>
        <a:xfrm flipV="1">
          <a:off x="2209800" y="9271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125095</xdr:rowOff>
    </xdr:from>
    <xdr:to xmlns:xdr="http://schemas.openxmlformats.org/drawingml/2006/spreadsheetDrawing">
      <xdr:col>4</xdr:col>
      <xdr:colOff>396875</xdr:colOff>
      <xdr:row>55</xdr:row>
      <xdr:rowOff>55245</xdr:rowOff>
    </xdr:to>
    <xdr:sp macro="" textlink="">
      <xdr:nvSpPr>
        <xdr:cNvPr id="7361" name="フローチャート : 判断 193"/>
        <xdr:cNvSpPr/>
      </xdr:nvSpPr>
      <xdr:spPr>
        <a:xfrm>
          <a:off x="3048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55</xdr:row>
      <xdr:rowOff>40640</xdr:rowOff>
    </xdr:from>
    <xdr:to xmlns:xdr="http://schemas.openxmlformats.org/drawingml/2006/spreadsheetDrawing">
      <xdr:col>5</xdr:col>
      <xdr:colOff>41275</xdr:colOff>
      <xdr:row>56</xdr:row>
      <xdr:rowOff>127635</xdr:rowOff>
    </xdr:to>
    <xdr:sp macro="" textlink="">
      <xdr:nvSpPr>
        <xdr:cNvPr id="7362" name="テキスト ボックス 194"/>
        <xdr:cNvSpPr txBox="1"/>
      </xdr:nvSpPr>
      <xdr:spPr>
        <a:xfrm>
          <a:off x="2717800" y="947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625475</xdr:colOff>
      <xdr:row>54</xdr:row>
      <xdr:rowOff>29210</xdr:rowOff>
    </xdr:from>
    <xdr:to xmlns:xdr="http://schemas.openxmlformats.org/drawingml/2006/spreadsheetDrawing">
      <xdr:col>3</xdr:col>
      <xdr:colOff>142875</xdr:colOff>
      <xdr:row>54</xdr:row>
      <xdr:rowOff>78105</xdr:rowOff>
    </xdr:to>
    <xdr:cxnSp macro="">
      <xdr:nvCxnSpPr>
        <xdr:cNvPr id="7363" name="直線コネクタ 195"/>
        <xdr:cNvCxnSpPr/>
      </xdr:nvCxnSpPr>
      <xdr:spPr>
        <a:xfrm>
          <a:off x="1320800" y="92875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125095</xdr:rowOff>
    </xdr:from>
    <xdr:to xmlns:xdr="http://schemas.openxmlformats.org/drawingml/2006/spreadsheetDrawing">
      <xdr:col>3</xdr:col>
      <xdr:colOff>193675</xdr:colOff>
      <xdr:row>55</xdr:row>
      <xdr:rowOff>55245</xdr:rowOff>
    </xdr:to>
    <xdr:sp macro="" textlink="">
      <xdr:nvSpPr>
        <xdr:cNvPr id="7364" name="フローチャート : 判断 196"/>
        <xdr:cNvSpPr/>
      </xdr:nvSpPr>
      <xdr:spPr>
        <a:xfrm>
          <a:off x="2159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55</xdr:row>
      <xdr:rowOff>40640</xdr:rowOff>
    </xdr:from>
    <xdr:to xmlns:xdr="http://schemas.openxmlformats.org/drawingml/2006/spreadsheetDrawing">
      <xdr:col>3</xdr:col>
      <xdr:colOff>523875</xdr:colOff>
      <xdr:row>56</xdr:row>
      <xdr:rowOff>127635</xdr:rowOff>
    </xdr:to>
    <xdr:sp macro="" textlink="">
      <xdr:nvSpPr>
        <xdr:cNvPr id="7365" name="テキスト ボックス 197"/>
        <xdr:cNvSpPr txBox="1"/>
      </xdr:nvSpPr>
      <xdr:spPr>
        <a:xfrm>
          <a:off x="1828800" y="947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574675</xdr:colOff>
      <xdr:row>54</xdr:row>
      <xdr:rowOff>76200</xdr:rowOff>
    </xdr:from>
    <xdr:to xmlns:xdr="http://schemas.openxmlformats.org/drawingml/2006/spreadsheetDrawing">
      <xdr:col>1</xdr:col>
      <xdr:colOff>676275</xdr:colOff>
      <xdr:row>55</xdr:row>
      <xdr:rowOff>6350</xdr:rowOff>
    </xdr:to>
    <xdr:sp macro="" textlink="">
      <xdr:nvSpPr>
        <xdr:cNvPr id="7366"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54</xdr:row>
      <xdr:rowOff>162560</xdr:rowOff>
    </xdr:from>
    <xdr:to xmlns:xdr="http://schemas.openxmlformats.org/drawingml/2006/spreadsheetDrawing">
      <xdr:col>2</xdr:col>
      <xdr:colOff>320675</xdr:colOff>
      <xdr:row>56</xdr:row>
      <xdr:rowOff>78740</xdr:rowOff>
    </xdr:to>
    <xdr:sp macro="" textlink="">
      <xdr:nvSpPr>
        <xdr:cNvPr id="7367" name="テキスト ボックス 199"/>
        <xdr:cNvSpPr txBox="1"/>
      </xdr:nvSpPr>
      <xdr:spPr>
        <a:xfrm>
          <a:off x="939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485775</xdr:colOff>
      <xdr:row>64</xdr:row>
      <xdr:rowOff>10160</xdr:rowOff>
    </xdr:from>
    <xdr:to xmlns:xdr="http://schemas.openxmlformats.org/drawingml/2006/spreadsheetDrawing">
      <xdr:col>7</xdr:col>
      <xdr:colOff>561975</xdr:colOff>
      <xdr:row>65</xdr:row>
      <xdr:rowOff>97790</xdr:rowOff>
    </xdr:to>
    <xdr:sp macro="" textlink="">
      <xdr:nvSpPr>
        <xdr:cNvPr id="7368"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333375</xdr:colOff>
      <xdr:row>64</xdr:row>
      <xdr:rowOff>10160</xdr:rowOff>
    </xdr:from>
    <xdr:to xmlns:xdr="http://schemas.openxmlformats.org/drawingml/2006/spreadsheetDrawing">
      <xdr:col>6</xdr:col>
      <xdr:colOff>408940</xdr:colOff>
      <xdr:row>65</xdr:row>
      <xdr:rowOff>97790</xdr:rowOff>
    </xdr:to>
    <xdr:sp macro="" textlink="">
      <xdr:nvSpPr>
        <xdr:cNvPr id="7369" name="テキスト ボックス 201"/>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130175</xdr:colOff>
      <xdr:row>64</xdr:row>
      <xdr:rowOff>10160</xdr:rowOff>
    </xdr:from>
    <xdr:to xmlns:xdr="http://schemas.openxmlformats.org/drawingml/2006/spreadsheetDrawing">
      <xdr:col>5</xdr:col>
      <xdr:colOff>205740</xdr:colOff>
      <xdr:row>65</xdr:row>
      <xdr:rowOff>97790</xdr:rowOff>
    </xdr:to>
    <xdr:sp macro="" textlink="">
      <xdr:nvSpPr>
        <xdr:cNvPr id="7370"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xdr:col>
      <xdr:colOff>612775</xdr:colOff>
      <xdr:row>64</xdr:row>
      <xdr:rowOff>10160</xdr:rowOff>
    </xdr:from>
    <xdr:to xmlns:xdr="http://schemas.openxmlformats.org/drawingml/2006/spreadsheetDrawing">
      <xdr:col>4</xdr:col>
      <xdr:colOff>2540</xdr:colOff>
      <xdr:row>65</xdr:row>
      <xdr:rowOff>97790</xdr:rowOff>
    </xdr:to>
    <xdr:sp macro="" textlink="">
      <xdr:nvSpPr>
        <xdr:cNvPr id="7371" name="テキスト ボックス 203"/>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409575</xdr:colOff>
      <xdr:row>64</xdr:row>
      <xdr:rowOff>10160</xdr:rowOff>
    </xdr:from>
    <xdr:to xmlns:xdr="http://schemas.openxmlformats.org/drawingml/2006/spreadsheetDrawing">
      <xdr:col>2</xdr:col>
      <xdr:colOff>485775</xdr:colOff>
      <xdr:row>65</xdr:row>
      <xdr:rowOff>97790</xdr:rowOff>
    </xdr:to>
    <xdr:sp macro="" textlink="">
      <xdr:nvSpPr>
        <xdr:cNvPr id="7372"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6</xdr:col>
      <xdr:colOff>650875</xdr:colOff>
      <xdr:row>53</xdr:row>
      <xdr:rowOff>116840</xdr:rowOff>
    </xdr:from>
    <xdr:to xmlns:xdr="http://schemas.openxmlformats.org/drawingml/2006/spreadsheetDrawing">
      <xdr:col>7</xdr:col>
      <xdr:colOff>66675</xdr:colOff>
      <xdr:row>54</xdr:row>
      <xdr:rowOff>46990</xdr:rowOff>
    </xdr:to>
    <xdr:sp macro="" textlink="">
      <xdr:nvSpPr>
        <xdr:cNvPr id="7373" name="円/楕円 205"/>
        <xdr:cNvSpPr/>
      </xdr:nvSpPr>
      <xdr:spPr>
        <a:xfrm>
          <a:off x="47752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104775</xdr:colOff>
      <xdr:row>52</xdr:row>
      <xdr:rowOff>133350</xdr:rowOff>
    </xdr:from>
    <xdr:to xmlns:xdr="http://schemas.openxmlformats.org/drawingml/2006/spreadsheetDrawing">
      <xdr:col>8</xdr:col>
      <xdr:colOff>180340</xdr:colOff>
      <xdr:row>54</xdr:row>
      <xdr:rowOff>48895</xdr:rowOff>
    </xdr:to>
    <xdr:sp macro="" textlink="">
      <xdr:nvSpPr>
        <xdr:cNvPr id="7374" name="扶助費該当値テキスト"/>
        <xdr:cNvSpPr txBox="1"/>
      </xdr:nvSpPr>
      <xdr:spPr>
        <a:xfrm>
          <a:off x="4914900" y="9048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498475</xdr:colOff>
      <xdr:row>53</xdr:row>
      <xdr:rowOff>133350</xdr:rowOff>
    </xdr:from>
    <xdr:to xmlns:xdr="http://schemas.openxmlformats.org/drawingml/2006/spreadsheetDrawing">
      <xdr:col>5</xdr:col>
      <xdr:colOff>600075</xdr:colOff>
      <xdr:row>54</xdr:row>
      <xdr:rowOff>63500</xdr:rowOff>
    </xdr:to>
    <xdr:sp macro="" textlink="">
      <xdr:nvSpPr>
        <xdr:cNvPr id="7375"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52</xdr:row>
      <xdr:rowOff>73660</xdr:rowOff>
    </xdr:from>
    <xdr:to xmlns:xdr="http://schemas.openxmlformats.org/drawingml/2006/spreadsheetDrawing">
      <xdr:col>6</xdr:col>
      <xdr:colOff>218440</xdr:colOff>
      <xdr:row>53</xdr:row>
      <xdr:rowOff>161290</xdr:rowOff>
    </xdr:to>
    <xdr:sp macro="" textlink="">
      <xdr:nvSpPr>
        <xdr:cNvPr id="7376" name="テキスト ボックス 208"/>
        <xdr:cNvSpPr txBox="1"/>
      </xdr:nvSpPr>
      <xdr:spPr>
        <a:xfrm>
          <a:off x="3606800" y="8989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295275</xdr:colOff>
      <xdr:row>53</xdr:row>
      <xdr:rowOff>133350</xdr:rowOff>
    </xdr:from>
    <xdr:to xmlns:xdr="http://schemas.openxmlformats.org/drawingml/2006/spreadsheetDrawing">
      <xdr:col>4</xdr:col>
      <xdr:colOff>396875</xdr:colOff>
      <xdr:row>54</xdr:row>
      <xdr:rowOff>63500</xdr:rowOff>
    </xdr:to>
    <xdr:sp macro="" textlink="">
      <xdr:nvSpPr>
        <xdr:cNvPr id="7377"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52</xdr:row>
      <xdr:rowOff>73660</xdr:rowOff>
    </xdr:from>
    <xdr:to xmlns:xdr="http://schemas.openxmlformats.org/drawingml/2006/spreadsheetDrawing">
      <xdr:col>5</xdr:col>
      <xdr:colOff>41275</xdr:colOff>
      <xdr:row>53</xdr:row>
      <xdr:rowOff>161290</xdr:rowOff>
    </xdr:to>
    <xdr:sp macro="" textlink="">
      <xdr:nvSpPr>
        <xdr:cNvPr id="7378" name="テキスト ボックス 210"/>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92075</xdr:colOff>
      <xdr:row>54</xdr:row>
      <xdr:rowOff>27305</xdr:rowOff>
    </xdr:from>
    <xdr:to xmlns:xdr="http://schemas.openxmlformats.org/drawingml/2006/spreadsheetDrawing">
      <xdr:col>3</xdr:col>
      <xdr:colOff>193675</xdr:colOff>
      <xdr:row>54</xdr:row>
      <xdr:rowOff>128905</xdr:rowOff>
    </xdr:to>
    <xdr:sp macro="" textlink="">
      <xdr:nvSpPr>
        <xdr:cNvPr id="7379" name="円/楕円 211"/>
        <xdr:cNvSpPr/>
      </xdr:nvSpPr>
      <xdr:spPr>
        <a:xfrm>
          <a:off x="2159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52</xdr:row>
      <xdr:rowOff>139065</xdr:rowOff>
    </xdr:from>
    <xdr:to xmlns:xdr="http://schemas.openxmlformats.org/drawingml/2006/spreadsheetDrawing">
      <xdr:col>3</xdr:col>
      <xdr:colOff>523875</xdr:colOff>
      <xdr:row>54</xdr:row>
      <xdr:rowOff>55245</xdr:rowOff>
    </xdr:to>
    <xdr:sp macro="" textlink="">
      <xdr:nvSpPr>
        <xdr:cNvPr id="7380" name="テキスト ボックス 212"/>
        <xdr:cNvSpPr txBox="1"/>
      </xdr:nvSpPr>
      <xdr:spPr>
        <a:xfrm>
          <a:off x="1828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574675</xdr:colOff>
      <xdr:row>53</xdr:row>
      <xdr:rowOff>149860</xdr:rowOff>
    </xdr:from>
    <xdr:to xmlns:xdr="http://schemas.openxmlformats.org/drawingml/2006/spreadsheetDrawing">
      <xdr:col>1</xdr:col>
      <xdr:colOff>676275</xdr:colOff>
      <xdr:row>54</xdr:row>
      <xdr:rowOff>80010</xdr:rowOff>
    </xdr:to>
    <xdr:sp macro="" textlink="">
      <xdr:nvSpPr>
        <xdr:cNvPr id="7381" name="円/楕円 213"/>
        <xdr:cNvSpPr/>
      </xdr:nvSpPr>
      <xdr:spPr>
        <a:xfrm>
          <a:off x="1270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52</xdr:row>
      <xdr:rowOff>90170</xdr:rowOff>
    </xdr:from>
    <xdr:to xmlns:xdr="http://schemas.openxmlformats.org/drawingml/2006/spreadsheetDrawing">
      <xdr:col>2</xdr:col>
      <xdr:colOff>320675</xdr:colOff>
      <xdr:row>54</xdr:row>
      <xdr:rowOff>6350</xdr:rowOff>
    </xdr:to>
    <xdr:sp macro="" textlink="">
      <xdr:nvSpPr>
        <xdr:cNvPr id="7382" name="テキスト ボックス 214"/>
        <xdr:cNvSpPr txBox="1"/>
      </xdr:nvSpPr>
      <xdr:spPr>
        <a:xfrm>
          <a:off x="9398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7383"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7384"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7385"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7386"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7387"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7388"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7389"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7390"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7391"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7392"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7393"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昨年度と比べると、３.８ポイント増加しているが、これは維持補修費で２６年度の大雪のため除雪に係る経費</a:t>
          </a:r>
          <a:r>
            <a:rPr lang="ja-JP" altLang="en-US" sz="1400"/>
            <a:t>が例年より大幅に増加しているためである。</a:t>
          </a:r>
        </a:p>
      </xdr:txBody>
    </xdr:sp>
    <xdr:clientData/>
  </xdr:twoCellAnchor>
  <xdr:twoCellAnchor editAs="oneCell">
    <xdr:from xmlns:xdr="http://schemas.openxmlformats.org/drawingml/2006/spreadsheetDrawing">
      <xdr:col>18</xdr:col>
      <xdr:colOff>44450</xdr:colOff>
      <xdr:row>49</xdr:row>
      <xdr:rowOff>107950</xdr:rowOff>
    </xdr:from>
    <xdr:to xmlns:xdr="http://schemas.openxmlformats.org/drawingml/2006/spreadsheetDrawing">
      <xdr:col>18</xdr:col>
      <xdr:colOff>342265</xdr:colOff>
      <xdr:row>50</xdr:row>
      <xdr:rowOff>161925</xdr:rowOff>
    </xdr:to>
    <xdr:sp macro="" textlink="">
      <xdr:nvSpPr>
        <xdr:cNvPr id="7394"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7395"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63</xdr:row>
      <xdr:rowOff>41910</xdr:rowOff>
    </xdr:from>
    <xdr:to xmlns:xdr="http://schemas.openxmlformats.org/drawingml/2006/spreadsheetDrawing">
      <xdr:col>18</xdr:col>
      <xdr:colOff>81915</xdr:colOff>
      <xdr:row>64</xdr:row>
      <xdr:rowOff>128905</xdr:rowOff>
    </xdr:to>
    <xdr:sp macro="" textlink="">
      <xdr:nvSpPr>
        <xdr:cNvPr id="7396"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61</xdr:row>
      <xdr:rowOff>69850</xdr:rowOff>
    </xdr:from>
    <xdr:to xmlns:xdr="http://schemas.openxmlformats.org/drawingml/2006/spreadsheetDrawing">
      <xdr:col>24</xdr:col>
      <xdr:colOff>590550</xdr:colOff>
      <xdr:row>61</xdr:row>
      <xdr:rowOff>69850</xdr:rowOff>
    </xdr:to>
    <xdr:cxnSp macro="">
      <xdr:nvCxnSpPr>
        <xdr:cNvPr id="7397"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60</xdr:row>
      <xdr:rowOff>99060</xdr:rowOff>
    </xdr:from>
    <xdr:to xmlns:xdr="http://schemas.openxmlformats.org/drawingml/2006/spreadsheetDrawing">
      <xdr:col>18</xdr:col>
      <xdr:colOff>81915</xdr:colOff>
      <xdr:row>62</xdr:row>
      <xdr:rowOff>14605</xdr:rowOff>
    </xdr:to>
    <xdr:sp macro="" textlink="">
      <xdr:nvSpPr>
        <xdr:cNvPr id="7398" name="テキスト ボックス 230"/>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58</xdr:row>
      <xdr:rowOff>127000</xdr:rowOff>
    </xdr:from>
    <xdr:to xmlns:xdr="http://schemas.openxmlformats.org/drawingml/2006/spreadsheetDrawing">
      <xdr:col>24</xdr:col>
      <xdr:colOff>590550</xdr:colOff>
      <xdr:row>58</xdr:row>
      <xdr:rowOff>127000</xdr:rowOff>
    </xdr:to>
    <xdr:cxnSp macro="">
      <xdr:nvCxnSpPr>
        <xdr:cNvPr id="7399"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57</xdr:row>
      <xdr:rowOff>156210</xdr:rowOff>
    </xdr:from>
    <xdr:to xmlns:xdr="http://schemas.openxmlformats.org/drawingml/2006/spreadsheetDrawing">
      <xdr:col>18</xdr:col>
      <xdr:colOff>81915</xdr:colOff>
      <xdr:row>59</xdr:row>
      <xdr:rowOff>71755</xdr:rowOff>
    </xdr:to>
    <xdr:sp macro="" textlink="">
      <xdr:nvSpPr>
        <xdr:cNvPr id="7400" name="テキスト ボックス 232"/>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56</xdr:row>
      <xdr:rowOff>12700</xdr:rowOff>
    </xdr:from>
    <xdr:to xmlns:xdr="http://schemas.openxmlformats.org/drawingml/2006/spreadsheetDrawing">
      <xdr:col>24</xdr:col>
      <xdr:colOff>590550</xdr:colOff>
      <xdr:row>56</xdr:row>
      <xdr:rowOff>12700</xdr:rowOff>
    </xdr:to>
    <xdr:cxnSp macro="">
      <xdr:nvCxnSpPr>
        <xdr:cNvPr id="7401"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55</xdr:row>
      <xdr:rowOff>41910</xdr:rowOff>
    </xdr:from>
    <xdr:to xmlns:xdr="http://schemas.openxmlformats.org/drawingml/2006/spreadsheetDrawing">
      <xdr:col>18</xdr:col>
      <xdr:colOff>81915</xdr:colOff>
      <xdr:row>56</xdr:row>
      <xdr:rowOff>128905</xdr:rowOff>
    </xdr:to>
    <xdr:sp macro="" textlink="">
      <xdr:nvSpPr>
        <xdr:cNvPr id="7402" name="テキスト ボックス 234"/>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53</xdr:row>
      <xdr:rowOff>69850</xdr:rowOff>
    </xdr:from>
    <xdr:to xmlns:xdr="http://schemas.openxmlformats.org/drawingml/2006/spreadsheetDrawing">
      <xdr:col>24</xdr:col>
      <xdr:colOff>590550</xdr:colOff>
      <xdr:row>53</xdr:row>
      <xdr:rowOff>69850</xdr:rowOff>
    </xdr:to>
    <xdr:cxnSp macro="">
      <xdr:nvCxnSpPr>
        <xdr:cNvPr id="7403"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52</xdr:row>
      <xdr:rowOff>99060</xdr:rowOff>
    </xdr:from>
    <xdr:to xmlns:xdr="http://schemas.openxmlformats.org/drawingml/2006/spreadsheetDrawing">
      <xdr:col>18</xdr:col>
      <xdr:colOff>81915</xdr:colOff>
      <xdr:row>54</xdr:row>
      <xdr:rowOff>14605</xdr:rowOff>
    </xdr:to>
    <xdr:sp macro="" textlink="">
      <xdr:nvSpPr>
        <xdr:cNvPr id="7404" name="テキスト ボックス 236"/>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7405"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740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21590</xdr:rowOff>
    </xdr:from>
    <xdr:to xmlns:xdr="http://schemas.openxmlformats.org/drawingml/2006/spreadsheetDrawing">
      <xdr:col>24</xdr:col>
      <xdr:colOff>31750</xdr:colOff>
      <xdr:row>60</xdr:row>
      <xdr:rowOff>149860</xdr:rowOff>
    </xdr:to>
    <xdr:cxnSp macro="">
      <xdr:nvCxnSpPr>
        <xdr:cNvPr id="7407" name="直線コネクタ 239"/>
        <xdr:cNvCxnSpPr/>
      </xdr:nvCxnSpPr>
      <xdr:spPr>
        <a:xfrm flipV="1">
          <a:off x="16510000" y="927989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60</xdr:row>
      <xdr:rowOff>121920</xdr:rowOff>
    </xdr:from>
    <xdr:to xmlns:xdr="http://schemas.openxmlformats.org/drawingml/2006/spreadsheetDrawing">
      <xdr:col>25</xdr:col>
      <xdr:colOff>196850</xdr:colOff>
      <xdr:row>62</xdr:row>
      <xdr:rowOff>37465</xdr:rowOff>
    </xdr:to>
    <xdr:sp macro="" textlink="">
      <xdr:nvSpPr>
        <xdr:cNvPr id="7408" name="その他最小値テキスト"/>
        <xdr:cNvSpPr txBox="1"/>
      </xdr:nvSpPr>
      <xdr:spPr>
        <a:xfrm>
          <a:off x="16598900" y="10408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60</xdr:row>
      <xdr:rowOff>149860</xdr:rowOff>
    </xdr:from>
    <xdr:to xmlns:xdr="http://schemas.openxmlformats.org/drawingml/2006/spreadsheetDrawing">
      <xdr:col>24</xdr:col>
      <xdr:colOff>120650</xdr:colOff>
      <xdr:row>60</xdr:row>
      <xdr:rowOff>149860</xdr:rowOff>
    </xdr:to>
    <xdr:cxnSp macro="">
      <xdr:nvCxnSpPr>
        <xdr:cNvPr id="7409" name="直線コネクタ 241"/>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52</xdr:row>
      <xdr:rowOff>107950</xdr:rowOff>
    </xdr:from>
    <xdr:to xmlns:xdr="http://schemas.openxmlformats.org/drawingml/2006/spreadsheetDrawing">
      <xdr:col>25</xdr:col>
      <xdr:colOff>196850</xdr:colOff>
      <xdr:row>54</xdr:row>
      <xdr:rowOff>24130</xdr:rowOff>
    </xdr:to>
    <xdr:sp macro="" textlink="">
      <xdr:nvSpPr>
        <xdr:cNvPr id="7410" name="その他最大値テキスト"/>
        <xdr:cNvSpPr txBox="1"/>
      </xdr:nvSpPr>
      <xdr:spPr>
        <a:xfrm>
          <a:off x="16598900" y="902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54</xdr:row>
      <xdr:rowOff>21590</xdr:rowOff>
    </xdr:from>
    <xdr:to xmlns:xdr="http://schemas.openxmlformats.org/drawingml/2006/spreadsheetDrawing">
      <xdr:col>24</xdr:col>
      <xdr:colOff>120650</xdr:colOff>
      <xdr:row>54</xdr:row>
      <xdr:rowOff>21590</xdr:rowOff>
    </xdr:to>
    <xdr:cxnSp macro="">
      <xdr:nvCxnSpPr>
        <xdr:cNvPr id="7411" name="直線コネクタ 243"/>
        <xdr:cNvCxnSpPr/>
      </xdr:nvCxnSpPr>
      <xdr:spPr>
        <a:xfrm>
          <a:off x="16421100" y="927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69850</xdr:rowOff>
    </xdr:from>
    <xdr:to xmlns:xdr="http://schemas.openxmlformats.org/drawingml/2006/spreadsheetDrawing">
      <xdr:col>24</xdr:col>
      <xdr:colOff>31750</xdr:colOff>
      <xdr:row>58</xdr:row>
      <xdr:rowOff>72390</xdr:rowOff>
    </xdr:to>
    <xdr:cxnSp macro="">
      <xdr:nvCxnSpPr>
        <xdr:cNvPr id="7412" name="直線コネクタ 244"/>
        <xdr:cNvCxnSpPr/>
      </xdr:nvCxnSpPr>
      <xdr:spPr>
        <a:xfrm>
          <a:off x="15671800" y="984250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55</xdr:row>
      <xdr:rowOff>10160</xdr:rowOff>
    </xdr:from>
    <xdr:to xmlns:xdr="http://schemas.openxmlformats.org/drawingml/2006/spreadsheetDrawing">
      <xdr:col>25</xdr:col>
      <xdr:colOff>196850</xdr:colOff>
      <xdr:row>56</xdr:row>
      <xdr:rowOff>97790</xdr:rowOff>
    </xdr:to>
    <xdr:sp macro="" textlink="">
      <xdr:nvSpPr>
        <xdr:cNvPr id="7413" name="その他平均値テキスト"/>
        <xdr:cNvSpPr txBox="1"/>
      </xdr:nvSpPr>
      <xdr:spPr>
        <a:xfrm>
          <a:off x="16598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23</xdr:col>
      <xdr:colOff>666750</xdr:colOff>
      <xdr:row>55</xdr:row>
      <xdr:rowOff>165100</xdr:rowOff>
    </xdr:from>
    <xdr:to xmlns:xdr="http://schemas.openxmlformats.org/drawingml/2006/spreadsheetDrawing">
      <xdr:col>24</xdr:col>
      <xdr:colOff>82550</xdr:colOff>
      <xdr:row>56</xdr:row>
      <xdr:rowOff>95250</xdr:rowOff>
    </xdr:to>
    <xdr:sp macro="" textlink="">
      <xdr:nvSpPr>
        <xdr:cNvPr id="7414" name="フローチャート : 判断 246"/>
        <xdr:cNvSpPr/>
      </xdr:nvSpPr>
      <xdr:spPr>
        <a:xfrm>
          <a:off x="164592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56</xdr:row>
      <xdr:rowOff>145415</xdr:rowOff>
    </xdr:from>
    <xdr:to xmlns:xdr="http://schemas.openxmlformats.org/drawingml/2006/spreadsheetDrawing">
      <xdr:col>22</xdr:col>
      <xdr:colOff>565150</xdr:colOff>
      <xdr:row>57</xdr:row>
      <xdr:rowOff>69850</xdr:rowOff>
    </xdr:to>
    <xdr:cxnSp macro="">
      <xdr:nvCxnSpPr>
        <xdr:cNvPr id="7415" name="直線コネクタ 247"/>
        <xdr:cNvCxnSpPr/>
      </xdr:nvCxnSpPr>
      <xdr:spPr>
        <a:xfrm>
          <a:off x="14782800" y="97466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55</xdr:row>
      <xdr:rowOff>165100</xdr:rowOff>
    </xdr:from>
    <xdr:to xmlns:xdr="http://schemas.openxmlformats.org/drawingml/2006/spreadsheetDrawing">
      <xdr:col>22</xdr:col>
      <xdr:colOff>615950</xdr:colOff>
      <xdr:row>56</xdr:row>
      <xdr:rowOff>95250</xdr:rowOff>
    </xdr:to>
    <xdr:sp macro="" textlink="">
      <xdr:nvSpPr>
        <xdr:cNvPr id="7416" name="フローチャート : 判断 248"/>
        <xdr:cNvSpPr/>
      </xdr:nvSpPr>
      <xdr:spPr>
        <a:xfrm>
          <a:off x="15621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54</xdr:row>
      <xdr:rowOff>105410</xdr:rowOff>
    </xdr:from>
    <xdr:to xmlns:xdr="http://schemas.openxmlformats.org/drawingml/2006/spreadsheetDrawing">
      <xdr:col>23</xdr:col>
      <xdr:colOff>234950</xdr:colOff>
      <xdr:row>56</xdr:row>
      <xdr:rowOff>21590</xdr:rowOff>
    </xdr:to>
    <xdr:sp macro="" textlink="">
      <xdr:nvSpPr>
        <xdr:cNvPr id="7417" name="テキスト ボックス 249"/>
        <xdr:cNvSpPr txBox="1"/>
      </xdr:nvSpPr>
      <xdr:spPr>
        <a:xfrm>
          <a:off x="15290800" y="936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20</xdr:col>
      <xdr:colOff>158750</xdr:colOff>
      <xdr:row>56</xdr:row>
      <xdr:rowOff>122555</xdr:rowOff>
    </xdr:from>
    <xdr:to xmlns:xdr="http://schemas.openxmlformats.org/drawingml/2006/spreadsheetDrawing">
      <xdr:col>21</xdr:col>
      <xdr:colOff>361950</xdr:colOff>
      <xdr:row>56</xdr:row>
      <xdr:rowOff>145415</xdr:rowOff>
    </xdr:to>
    <xdr:cxnSp macro="">
      <xdr:nvCxnSpPr>
        <xdr:cNvPr id="7418" name="直線コネクタ 250"/>
        <xdr:cNvCxnSpPr/>
      </xdr:nvCxnSpPr>
      <xdr:spPr>
        <a:xfrm>
          <a:off x="13893800" y="9723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55</xdr:row>
      <xdr:rowOff>156210</xdr:rowOff>
    </xdr:from>
    <xdr:to xmlns:xdr="http://schemas.openxmlformats.org/drawingml/2006/spreadsheetDrawing">
      <xdr:col>21</xdr:col>
      <xdr:colOff>412750</xdr:colOff>
      <xdr:row>56</xdr:row>
      <xdr:rowOff>86360</xdr:rowOff>
    </xdr:to>
    <xdr:sp macro="" textlink="">
      <xdr:nvSpPr>
        <xdr:cNvPr id="7419"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54</xdr:row>
      <xdr:rowOff>96520</xdr:rowOff>
    </xdr:from>
    <xdr:to xmlns:xdr="http://schemas.openxmlformats.org/drawingml/2006/spreadsheetDrawing">
      <xdr:col>22</xdr:col>
      <xdr:colOff>57150</xdr:colOff>
      <xdr:row>56</xdr:row>
      <xdr:rowOff>12700</xdr:rowOff>
    </xdr:to>
    <xdr:sp macro="" textlink="">
      <xdr:nvSpPr>
        <xdr:cNvPr id="7420" name="テキスト ボックス 252"/>
        <xdr:cNvSpPr txBox="1"/>
      </xdr:nvSpPr>
      <xdr:spPr>
        <a:xfrm>
          <a:off x="14401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641350</xdr:colOff>
      <xdr:row>56</xdr:row>
      <xdr:rowOff>122555</xdr:rowOff>
    </xdr:from>
    <xdr:to xmlns:xdr="http://schemas.openxmlformats.org/drawingml/2006/spreadsheetDrawing">
      <xdr:col>20</xdr:col>
      <xdr:colOff>158750</xdr:colOff>
      <xdr:row>57</xdr:row>
      <xdr:rowOff>42545</xdr:rowOff>
    </xdr:to>
    <xdr:cxnSp macro="">
      <xdr:nvCxnSpPr>
        <xdr:cNvPr id="7421" name="直線コネクタ 253"/>
        <xdr:cNvCxnSpPr/>
      </xdr:nvCxnSpPr>
      <xdr:spPr>
        <a:xfrm flipV="1">
          <a:off x="13004800" y="97237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55</xdr:row>
      <xdr:rowOff>142240</xdr:rowOff>
    </xdr:from>
    <xdr:to xmlns:xdr="http://schemas.openxmlformats.org/drawingml/2006/spreadsheetDrawing">
      <xdr:col>20</xdr:col>
      <xdr:colOff>209550</xdr:colOff>
      <xdr:row>56</xdr:row>
      <xdr:rowOff>72390</xdr:rowOff>
    </xdr:to>
    <xdr:sp macro="" textlink="">
      <xdr:nvSpPr>
        <xdr:cNvPr id="7422" name="フローチャート : 判断 254"/>
        <xdr:cNvSpPr/>
      </xdr:nvSpPr>
      <xdr:spPr>
        <a:xfrm>
          <a:off x="13843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54</xdr:row>
      <xdr:rowOff>82550</xdr:rowOff>
    </xdr:from>
    <xdr:to xmlns:xdr="http://schemas.openxmlformats.org/drawingml/2006/spreadsheetDrawing">
      <xdr:col>20</xdr:col>
      <xdr:colOff>539115</xdr:colOff>
      <xdr:row>55</xdr:row>
      <xdr:rowOff>170180</xdr:rowOff>
    </xdr:to>
    <xdr:sp macro="" textlink="">
      <xdr:nvSpPr>
        <xdr:cNvPr id="7423" name="テキスト ボックス 255"/>
        <xdr:cNvSpPr txBox="1"/>
      </xdr:nvSpPr>
      <xdr:spPr>
        <a:xfrm>
          <a:off x="13512800" y="9340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590550</xdr:colOff>
      <xdr:row>55</xdr:row>
      <xdr:rowOff>110490</xdr:rowOff>
    </xdr:from>
    <xdr:to xmlns:xdr="http://schemas.openxmlformats.org/drawingml/2006/spreadsheetDrawing">
      <xdr:col>19</xdr:col>
      <xdr:colOff>6350</xdr:colOff>
      <xdr:row>56</xdr:row>
      <xdr:rowOff>40640</xdr:rowOff>
    </xdr:to>
    <xdr:sp macro="" textlink="">
      <xdr:nvSpPr>
        <xdr:cNvPr id="7424" name="フローチャート : 判断 256"/>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54</xdr:row>
      <xdr:rowOff>50800</xdr:rowOff>
    </xdr:from>
    <xdr:to xmlns:xdr="http://schemas.openxmlformats.org/drawingml/2006/spreadsheetDrawing">
      <xdr:col>19</xdr:col>
      <xdr:colOff>335915</xdr:colOff>
      <xdr:row>55</xdr:row>
      <xdr:rowOff>138430</xdr:rowOff>
    </xdr:to>
    <xdr:sp macro="" textlink="">
      <xdr:nvSpPr>
        <xdr:cNvPr id="7425" name="テキスト ボックス 257"/>
        <xdr:cNvSpPr txBox="1"/>
      </xdr:nvSpPr>
      <xdr:spPr>
        <a:xfrm>
          <a:off x="12623800" y="930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23</xdr:col>
      <xdr:colOff>501650</xdr:colOff>
      <xdr:row>64</xdr:row>
      <xdr:rowOff>10160</xdr:rowOff>
    </xdr:from>
    <xdr:to xmlns:xdr="http://schemas.openxmlformats.org/drawingml/2006/spreadsheetDrawing">
      <xdr:col>24</xdr:col>
      <xdr:colOff>577215</xdr:colOff>
      <xdr:row>65</xdr:row>
      <xdr:rowOff>97790</xdr:rowOff>
    </xdr:to>
    <xdr:sp macro="" textlink="">
      <xdr:nvSpPr>
        <xdr:cNvPr id="7426" name="テキスト ボックス 258"/>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22</xdr:col>
      <xdr:colOff>349250</xdr:colOff>
      <xdr:row>64</xdr:row>
      <xdr:rowOff>10160</xdr:rowOff>
    </xdr:from>
    <xdr:to xmlns:xdr="http://schemas.openxmlformats.org/drawingml/2006/spreadsheetDrawing">
      <xdr:col>23</xdr:col>
      <xdr:colOff>425450</xdr:colOff>
      <xdr:row>65</xdr:row>
      <xdr:rowOff>97790</xdr:rowOff>
    </xdr:to>
    <xdr:sp macro="" textlink="">
      <xdr:nvSpPr>
        <xdr:cNvPr id="7427"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146050</xdr:colOff>
      <xdr:row>64</xdr:row>
      <xdr:rowOff>10160</xdr:rowOff>
    </xdr:from>
    <xdr:to xmlns:xdr="http://schemas.openxmlformats.org/drawingml/2006/spreadsheetDrawing">
      <xdr:col>22</xdr:col>
      <xdr:colOff>222250</xdr:colOff>
      <xdr:row>65</xdr:row>
      <xdr:rowOff>97790</xdr:rowOff>
    </xdr:to>
    <xdr:sp macro="" textlink="">
      <xdr:nvSpPr>
        <xdr:cNvPr id="7428"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628650</xdr:colOff>
      <xdr:row>64</xdr:row>
      <xdr:rowOff>10160</xdr:rowOff>
    </xdr:from>
    <xdr:to xmlns:xdr="http://schemas.openxmlformats.org/drawingml/2006/spreadsheetDrawing">
      <xdr:col>21</xdr:col>
      <xdr:colOff>19050</xdr:colOff>
      <xdr:row>65</xdr:row>
      <xdr:rowOff>97790</xdr:rowOff>
    </xdr:to>
    <xdr:sp macro="" textlink="">
      <xdr:nvSpPr>
        <xdr:cNvPr id="7429"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18</xdr:col>
      <xdr:colOff>425450</xdr:colOff>
      <xdr:row>64</xdr:row>
      <xdr:rowOff>10160</xdr:rowOff>
    </xdr:from>
    <xdr:to xmlns:xdr="http://schemas.openxmlformats.org/drawingml/2006/spreadsheetDrawing">
      <xdr:col>19</xdr:col>
      <xdr:colOff>501650</xdr:colOff>
      <xdr:row>65</xdr:row>
      <xdr:rowOff>97790</xdr:rowOff>
    </xdr:to>
    <xdr:sp macro="" textlink="">
      <xdr:nvSpPr>
        <xdr:cNvPr id="7430"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23</xdr:col>
      <xdr:colOff>666750</xdr:colOff>
      <xdr:row>58</xdr:row>
      <xdr:rowOff>21590</xdr:rowOff>
    </xdr:from>
    <xdr:to xmlns:xdr="http://schemas.openxmlformats.org/drawingml/2006/spreadsheetDrawing">
      <xdr:col>24</xdr:col>
      <xdr:colOff>82550</xdr:colOff>
      <xdr:row>58</xdr:row>
      <xdr:rowOff>123190</xdr:rowOff>
    </xdr:to>
    <xdr:sp macro="" textlink="">
      <xdr:nvSpPr>
        <xdr:cNvPr id="7431" name="円/楕円 263"/>
        <xdr:cNvSpPr/>
      </xdr:nvSpPr>
      <xdr:spPr>
        <a:xfrm>
          <a:off x="164592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120650</xdr:colOff>
      <xdr:row>57</xdr:row>
      <xdr:rowOff>165100</xdr:rowOff>
    </xdr:from>
    <xdr:to xmlns:xdr="http://schemas.openxmlformats.org/drawingml/2006/spreadsheetDrawing">
      <xdr:col>25</xdr:col>
      <xdr:colOff>196850</xdr:colOff>
      <xdr:row>59</xdr:row>
      <xdr:rowOff>81280</xdr:rowOff>
    </xdr:to>
    <xdr:sp macro="" textlink="">
      <xdr:nvSpPr>
        <xdr:cNvPr id="7432" name="その他該当値テキスト"/>
        <xdr:cNvSpPr txBox="1"/>
      </xdr:nvSpPr>
      <xdr:spPr>
        <a:xfrm>
          <a:off x="16598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514350</xdr:colOff>
      <xdr:row>57</xdr:row>
      <xdr:rowOff>19050</xdr:rowOff>
    </xdr:from>
    <xdr:to xmlns:xdr="http://schemas.openxmlformats.org/drawingml/2006/spreadsheetDrawing">
      <xdr:col>22</xdr:col>
      <xdr:colOff>615950</xdr:colOff>
      <xdr:row>57</xdr:row>
      <xdr:rowOff>120650</xdr:rowOff>
    </xdr:to>
    <xdr:sp macro="" textlink="">
      <xdr:nvSpPr>
        <xdr:cNvPr id="7433"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57</xdr:row>
      <xdr:rowOff>105410</xdr:rowOff>
    </xdr:from>
    <xdr:to xmlns:xdr="http://schemas.openxmlformats.org/drawingml/2006/spreadsheetDrawing">
      <xdr:col>23</xdr:col>
      <xdr:colOff>234950</xdr:colOff>
      <xdr:row>59</xdr:row>
      <xdr:rowOff>21590</xdr:rowOff>
    </xdr:to>
    <xdr:sp macro="" textlink="">
      <xdr:nvSpPr>
        <xdr:cNvPr id="7434" name="テキスト ボックス 266"/>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21</xdr:col>
      <xdr:colOff>311150</xdr:colOff>
      <xdr:row>56</xdr:row>
      <xdr:rowOff>94615</xdr:rowOff>
    </xdr:from>
    <xdr:to xmlns:xdr="http://schemas.openxmlformats.org/drawingml/2006/spreadsheetDrawing">
      <xdr:col>21</xdr:col>
      <xdr:colOff>412750</xdr:colOff>
      <xdr:row>57</xdr:row>
      <xdr:rowOff>24765</xdr:rowOff>
    </xdr:to>
    <xdr:sp macro="" textlink="">
      <xdr:nvSpPr>
        <xdr:cNvPr id="7435" name="円/楕円 267"/>
        <xdr:cNvSpPr/>
      </xdr:nvSpPr>
      <xdr:spPr>
        <a:xfrm>
          <a:off x="147320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57</xdr:row>
      <xdr:rowOff>9525</xdr:rowOff>
    </xdr:from>
    <xdr:to xmlns:xdr="http://schemas.openxmlformats.org/drawingml/2006/spreadsheetDrawing">
      <xdr:col>22</xdr:col>
      <xdr:colOff>57150</xdr:colOff>
      <xdr:row>58</xdr:row>
      <xdr:rowOff>96520</xdr:rowOff>
    </xdr:to>
    <xdr:sp macro="" textlink="">
      <xdr:nvSpPr>
        <xdr:cNvPr id="7436" name="テキスト ボックス 268"/>
        <xdr:cNvSpPr txBox="1"/>
      </xdr:nvSpPr>
      <xdr:spPr>
        <a:xfrm>
          <a:off x="14401800" y="9782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107950</xdr:colOff>
      <xdr:row>56</xdr:row>
      <xdr:rowOff>71755</xdr:rowOff>
    </xdr:from>
    <xdr:to xmlns:xdr="http://schemas.openxmlformats.org/drawingml/2006/spreadsheetDrawing">
      <xdr:col>20</xdr:col>
      <xdr:colOff>209550</xdr:colOff>
      <xdr:row>57</xdr:row>
      <xdr:rowOff>1905</xdr:rowOff>
    </xdr:to>
    <xdr:sp macro="" textlink="">
      <xdr:nvSpPr>
        <xdr:cNvPr id="7437" name="円/楕円 269"/>
        <xdr:cNvSpPr/>
      </xdr:nvSpPr>
      <xdr:spPr>
        <a:xfrm>
          <a:off x="13843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56</xdr:row>
      <xdr:rowOff>158115</xdr:rowOff>
    </xdr:from>
    <xdr:to xmlns:xdr="http://schemas.openxmlformats.org/drawingml/2006/spreadsheetDrawing">
      <xdr:col>20</xdr:col>
      <xdr:colOff>539115</xdr:colOff>
      <xdr:row>58</xdr:row>
      <xdr:rowOff>73660</xdr:rowOff>
    </xdr:to>
    <xdr:sp macro="" textlink="">
      <xdr:nvSpPr>
        <xdr:cNvPr id="7438" name="テキスト ボックス 270"/>
        <xdr:cNvSpPr txBox="1"/>
      </xdr:nvSpPr>
      <xdr:spPr>
        <a:xfrm>
          <a:off x="13512800" y="9759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590550</xdr:colOff>
      <xdr:row>56</xdr:row>
      <xdr:rowOff>163195</xdr:rowOff>
    </xdr:from>
    <xdr:to xmlns:xdr="http://schemas.openxmlformats.org/drawingml/2006/spreadsheetDrawing">
      <xdr:col>19</xdr:col>
      <xdr:colOff>6350</xdr:colOff>
      <xdr:row>57</xdr:row>
      <xdr:rowOff>93345</xdr:rowOff>
    </xdr:to>
    <xdr:sp macro="" textlink="">
      <xdr:nvSpPr>
        <xdr:cNvPr id="7439" name="円/楕円 271"/>
        <xdr:cNvSpPr/>
      </xdr:nvSpPr>
      <xdr:spPr>
        <a:xfrm>
          <a:off x="129540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57</xdr:row>
      <xdr:rowOff>78105</xdr:rowOff>
    </xdr:from>
    <xdr:to xmlns:xdr="http://schemas.openxmlformats.org/drawingml/2006/spreadsheetDrawing">
      <xdr:col>19</xdr:col>
      <xdr:colOff>335915</xdr:colOff>
      <xdr:row>58</xdr:row>
      <xdr:rowOff>165100</xdr:rowOff>
    </xdr:to>
    <xdr:sp macro="" textlink="">
      <xdr:nvSpPr>
        <xdr:cNvPr id="7440" name="テキスト ボックス 272"/>
        <xdr:cNvSpPr txBox="1"/>
      </xdr:nvSpPr>
      <xdr:spPr>
        <a:xfrm>
          <a:off x="12623800" y="9850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7441"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7442"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7443"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7444"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7445"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7446"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7447"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7448"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7449"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7450"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7451"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昨年度と比べて0.1ポイント増加しているが、例年並みの数値である。今後も歳入に見合った歳出を行い、更なる数値の改善に努める。</a:t>
          </a:r>
        </a:p>
      </xdr:txBody>
    </xdr:sp>
    <xdr:clientData/>
  </xdr:twoCellAnchor>
  <xdr:twoCellAnchor editAs="oneCell">
    <xdr:from xmlns:xdr="http://schemas.openxmlformats.org/drawingml/2006/spreadsheetDrawing">
      <xdr:col>18</xdr:col>
      <xdr:colOff>44450</xdr:colOff>
      <xdr:row>29</xdr:row>
      <xdr:rowOff>107950</xdr:rowOff>
    </xdr:from>
    <xdr:to xmlns:xdr="http://schemas.openxmlformats.org/drawingml/2006/spreadsheetDrawing">
      <xdr:col>18</xdr:col>
      <xdr:colOff>342265</xdr:colOff>
      <xdr:row>30</xdr:row>
      <xdr:rowOff>161925</xdr:rowOff>
    </xdr:to>
    <xdr:sp macro="" textlink="">
      <xdr:nvSpPr>
        <xdr:cNvPr id="7452"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7453"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43</xdr:row>
      <xdr:rowOff>41910</xdr:rowOff>
    </xdr:from>
    <xdr:to xmlns:xdr="http://schemas.openxmlformats.org/drawingml/2006/spreadsheetDrawing">
      <xdr:col>18</xdr:col>
      <xdr:colOff>81915</xdr:colOff>
      <xdr:row>44</xdr:row>
      <xdr:rowOff>128905</xdr:rowOff>
    </xdr:to>
    <xdr:sp macro="" textlink="">
      <xdr:nvSpPr>
        <xdr:cNvPr id="7454"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7455"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40</xdr:row>
      <xdr:rowOff>99060</xdr:rowOff>
    </xdr:from>
    <xdr:to xmlns:xdr="http://schemas.openxmlformats.org/drawingml/2006/spreadsheetDrawing">
      <xdr:col>18</xdr:col>
      <xdr:colOff>81915</xdr:colOff>
      <xdr:row>42</xdr:row>
      <xdr:rowOff>14605</xdr:rowOff>
    </xdr:to>
    <xdr:sp macro="" textlink="">
      <xdr:nvSpPr>
        <xdr:cNvPr id="7456"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7457"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37</xdr:row>
      <xdr:rowOff>156210</xdr:rowOff>
    </xdr:from>
    <xdr:to xmlns:xdr="http://schemas.openxmlformats.org/drawingml/2006/spreadsheetDrawing">
      <xdr:col>18</xdr:col>
      <xdr:colOff>81915</xdr:colOff>
      <xdr:row>39</xdr:row>
      <xdr:rowOff>71755</xdr:rowOff>
    </xdr:to>
    <xdr:sp macro="" textlink="">
      <xdr:nvSpPr>
        <xdr:cNvPr id="7458"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7459"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35</xdr:row>
      <xdr:rowOff>41910</xdr:rowOff>
    </xdr:from>
    <xdr:to xmlns:xdr="http://schemas.openxmlformats.org/drawingml/2006/spreadsheetDrawing">
      <xdr:col>18</xdr:col>
      <xdr:colOff>81915</xdr:colOff>
      <xdr:row>36</xdr:row>
      <xdr:rowOff>128905</xdr:rowOff>
    </xdr:to>
    <xdr:sp macro="" textlink="">
      <xdr:nvSpPr>
        <xdr:cNvPr id="7460"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7461"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32</xdr:row>
      <xdr:rowOff>99060</xdr:rowOff>
    </xdr:from>
    <xdr:to xmlns:xdr="http://schemas.openxmlformats.org/drawingml/2006/spreadsheetDrawing">
      <xdr:col>18</xdr:col>
      <xdr:colOff>81915</xdr:colOff>
      <xdr:row>34</xdr:row>
      <xdr:rowOff>14605</xdr:rowOff>
    </xdr:to>
    <xdr:sp macro="" textlink="">
      <xdr:nvSpPr>
        <xdr:cNvPr id="7462"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7463"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746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166370</xdr:rowOff>
    </xdr:from>
    <xdr:to xmlns:xdr="http://schemas.openxmlformats.org/drawingml/2006/spreadsheetDrawing">
      <xdr:col>24</xdr:col>
      <xdr:colOff>31750</xdr:colOff>
      <xdr:row>41</xdr:row>
      <xdr:rowOff>6350</xdr:rowOff>
    </xdr:to>
    <xdr:cxnSp macro="">
      <xdr:nvCxnSpPr>
        <xdr:cNvPr id="7465" name="直線コネクタ 297"/>
        <xdr:cNvCxnSpPr/>
      </xdr:nvCxnSpPr>
      <xdr:spPr>
        <a:xfrm flipV="1">
          <a:off x="16510000" y="58242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40</xdr:row>
      <xdr:rowOff>149225</xdr:rowOff>
    </xdr:from>
    <xdr:to xmlns:xdr="http://schemas.openxmlformats.org/drawingml/2006/spreadsheetDrawing">
      <xdr:col>25</xdr:col>
      <xdr:colOff>196850</xdr:colOff>
      <xdr:row>42</xdr:row>
      <xdr:rowOff>65405</xdr:rowOff>
    </xdr:to>
    <xdr:sp macro="" textlink="">
      <xdr:nvSpPr>
        <xdr:cNvPr id="7466" name="補助費等最小値テキスト"/>
        <xdr:cNvSpPr txBox="1"/>
      </xdr:nvSpPr>
      <xdr:spPr>
        <a:xfrm>
          <a:off x="16598900"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41</xdr:row>
      <xdr:rowOff>6350</xdr:rowOff>
    </xdr:from>
    <xdr:to xmlns:xdr="http://schemas.openxmlformats.org/drawingml/2006/spreadsheetDrawing">
      <xdr:col>24</xdr:col>
      <xdr:colOff>120650</xdr:colOff>
      <xdr:row>41</xdr:row>
      <xdr:rowOff>6350</xdr:rowOff>
    </xdr:to>
    <xdr:cxnSp macro="">
      <xdr:nvCxnSpPr>
        <xdr:cNvPr id="7467" name="直線コネクタ 299"/>
        <xdr:cNvCxnSpPr/>
      </xdr:nvCxnSpPr>
      <xdr:spPr>
        <a:xfrm>
          <a:off x="16421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32</xdr:row>
      <xdr:rowOff>80645</xdr:rowOff>
    </xdr:from>
    <xdr:to xmlns:xdr="http://schemas.openxmlformats.org/drawingml/2006/spreadsheetDrawing">
      <xdr:col>25</xdr:col>
      <xdr:colOff>196850</xdr:colOff>
      <xdr:row>33</xdr:row>
      <xdr:rowOff>168275</xdr:rowOff>
    </xdr:to>
    <xdr:sp macro="" textlink="">
      <xdr:nvSpPr>
        <xdr:cNvPr id="7468"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33</xdr:row>
      <xdr:rowOff>166370</xdr:rowOff>
    </xdr:from>
    <xdr:to xmlns:xdr="http://schemas.openxmlformats.org/drawingml/2006/spreadsheetDrawing">
      <xdr:col>24</xdr:col>
      <xdr:colOff>120650</xdr:colOff>
      <xdr:row>33</xdr:row>
      <xdr:rowOff>166370</xdr:rowOff>
    </xdr:to>
    <xdr:cxnSp macro="">
      <xdr:nvCxnSpPr>
        <xdr:cNvPr id="7469"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35</xdr:row>
      <xdr:rowOff>101600</xdr:rowOff>
    </xdr:from>
    <xdr:to xmlns:xdr="http://schemas.openxmlformats.org/drawingml/2006/spreadsheetDrawing">
      <xdr:col>24</xdr:col>
      <xdr:colOff>31750</xdr:colOff>
      <xdr:row>35</xdr:row>
      <xdr:rowOff>129540</xdr:rowOff>
    </xdr:to>
    <xdr:cxnSp macro="">
      <xdr:nvCxnSpPr>
        <xdr:cNvPr id="7470" name="直線コネクタ 302"/>
        <xdr:cNvCxnSpPr/>
      </xdr:nvCxnSpPr>
      <xdr:spPr>
        <a:xfrm>
          <a:off x="15671800" y="61023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36</xdr:row>
      <xdr:rowOff>29845</xdr:rowOff>
    </xdr:from>
    <xdr:to xmlns:xdr="http://schemas.openxmlformats.org/drawingml/2006/spreadsheetDrawing">
      <xdr:col>25</xdr:col>
      <xdr:colOff>196850</xdr:colOff>
      <xdr:row>37</xdr:row>
      <xdr:rowOff>116840</xdr:rowOff>
    </xdr:to>
    <xdr:sp macro="" textlink="">
      <xdr:nvSpPr>
        <xdr:cNvPr id="7471" name="補助費等平均値テキスト"/>
        <xdr:cNvSpPr txBox="1"/>
      </xdr:nvSpPr>
      <xdr:spPr>
        <a:xfrm>
          <a:off x="16598900" y="6202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23</xdr:col>
      <xdr:colOff>666750</xdr:colOff>
      <xdr:row>36</xdr:row>
      <xdr:rowOff>57785</xdr:rowOff>
    </xdr:from>
    <xdr:to xmlns:xdr="http://schemas.openxmlformats.org/drawingml/2006/spreadsheetDrawing">
      <xdr:col>24</xdr:col>
      <xdr:colOff>82550</xdr:colOff>
      <xdr:row>36</xdr:row>
      <xdr:rowOff>159385</xdr:rowOff>
    </xdr:to>
    <xdr:sp macro="" textlink="">
      <xdr:nvSpPr>
        <xdr:cNvPr id="7472" name="フローチャート : 判断 30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35</xdr:row>
      <xdr:rowOff>88265</xdr:rowOff>
    </xdr:from>
    <xdr:to xmlns:xdr="http://schemas.openxmlformats.org/drawingml/2006/spreadsheetDrawing">
      <xdr:col>22</xdr:col>
      <xdr:colOff>565150</xdr:colOff>
      <xdr:row>35</xdr:row>
      <xdr:rowOff>101600</xdr:rowOff>
    </xdr:to>
    <xdr:cxnSp macro="">
      <xdr:nvCxnSpPr>
        <xdr:cNvPr id="7473" name="直線コネクタ 305"/>
        <xdr:cNvCxnSpPr/>
      </xdr:nvCxnSpPr>
      <xdr:spPr>
        <a:xfrm>
          <a:off x="14782800" y="6089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30480</xdr:rowOff>
    </xdr:from>
    <xdr:to xmlns:xdr="http://schemas.openxmlformats.org/drawingml/2006/spreadsheetDrawing">
      <xdr:col>22</xdr:col>
      <xdr:colOff>615950</xdr:colOff>
      <xdr:row>36</xdr:row>
      <xdr:rowOff>132080</xdr:rowOff>
    </xdr:to>
    <xdr:sp macro="" textlink="">
      <xdr:nvSpPr>
        <xdr:cNvPr id="7474"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36</xdr:row>
      <xdr:rowOff>116840</xdr:rowOff>
    </xdr:from>
    <xdr:to xmlns:xdr="http://schemas.openxmlformats.org/drawingml/2006/spreadsheetDrawing">
      <xdr:col>23</xdr:col>
      <xdr:colOff>234950</xdr:colOff>
      <xdr:row>38</xdr:row>
      <xdr:rowOff>33020</xdr:rowOff>
    </xdr:to>
    <xdr:sp macro="" textlink="">
      <xdr:nvSpPr>
        <xdr:cNvPr id="7475" name="テキスト ボックス 307"/>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20</xdr:col>
      <xdr:colOff>158750</xdr:colOff>
      <xdr:row>35</xdr:row>
      <xdr:rowOff>88265</xdr:rowOff>
    </xdr:from>
    <xdr:to xmlns:xdr="http://schemas.openxmlformats.org/drawingml/2006/spreadsheetDrawing">
      <xdr:col>21</xdr:col>
      <xdr:colOff>361950</xdr:colOff>
      <xdr:row>35</xdr:row>
      <xdr:rowOff>120650</xdr:rowOff>
    </xdr:to>
    <xdr:cxnSp macro="">
      <xdr:nvCxnSpPr>
        <xdr:cNvPr id="7476" name="直線コネクタ 308"/>
        <xdr:cNvCxnSpPr/>
      </xdr:nvCxnSpPr>
      <xdr:spPr>
        <a:xfrm flipV="1">
          <a:off x="13893800" y="6089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30480</xdr:rowOff>
    </xdr:from>
    <xdr:to xmlns:xdr="http://schemas.openxmlformats.org/drawingml/2006/spreadsheetDrawing">
      <xdr:col>21</xdr:col>
      <xdr:colOff>412750</xdr:colOff>
      <xdr:row>36</xdr:row>
      <xdr:rowOff>132080</xdr:rowOff>
    </xdr:to>
    <xdr:sp macro="" textlink="">
      <xdr:nvSpPr>
        <xdr:cNvPr id="7477"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36</xdr:row>
      <xdr:rowOff>116840</xdr:rowOff>
    </xdr:from>
    <xdr:to xmlns:xdr="http://schemas.openxmlformats.org/drawingml/2006/spreadsheetDrawing">
      <xdr:col>22</xdr:col>
      <xdr:colOff>57150</xdr:colOff>
      <xdr:row>38</xdr:row>
      <xdr:rowOff>33020</xdr:rowOff>
    </xdr:to>
    <xdr:sp macro="" textlink="">
      <xdr:nvSpPr>
        <xdr:cNvPr id="7478"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641350</xdr:colOff>
      <xdr:row>35</xdr:row>
      <xdr:rowOff>111125</xdr:rowOff>
    </xdr:from>
    <xdr:to xmlns:xdr="http://schemas.openxmlformats.org/drawingml/2006/spreadsheetDrawing">
      <xdr:col>20</xdr:col>
      <xdr:colOff>158750</xdr:colOff>
      <xdr:row>35</xdr:row>
      <xdr:rowOff>120650</xdr:rowOff>
    </xdr:to>
    <xdr:cxnSp macro="">
      <xdr:nvCxnSpPr>
        <xdr:cNvPr id="7479" name="直線コネクタ 311"/>
        <xdr:cNvCxnSpPr/>
      </xdr:nvCxnSpPr>
      <xdr:spPr>
        <a:xfrm>
          <a:off x="13004800" y="6111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48895</xdr:rowOff>
    </xdr:from>
    <xdr:to xmlns:xdr="http://schemas.openxmlformats.org/drawingml/2006/spreadsheetDrawing">
      <xdr:col>20</xdr:col>
      <xdr:colOff>209550</xdr:colOff>
      <xdr:row>36</xdr:row>
      <xdr:rowOff>150495</xdr:rowOff>
    </xdr:to>
    <xdr:sp macro="" textlink="">
      <xdr:nvSpPr>
        <xdr:cNvPr id="7480" name="フローチャート : 判断 312"/>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36</xdr:row>
      <xdr:rowOff>135255</xdr:rowOff>
    </xdr:from>
    <xdr:to xmlns:xdr="http://schemas.openxmlformats.org/drawingml/2006/spreadsheetDrawing">
      <xdr:col>20</xdr:col>
      <xdr:colOff>539115</xdr:colOff>
      <xdr:row>38</xdr:row>
      <xdr:rowOff>50800</xdr:rowOff>
    </xdr:to>
    <xdr:sp macro="" textlink="">
      <xdr:nvSpPr>
        <xdr:cNvPr id="7481" name="テキスト ボックス 313"/>
        <xdr:cNvSpPr txBox="1"/>
      </xdr:nvSpPr>
      <xdr:spPr>
        <a:xfrm>
          <a:off x="13512800" y="630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590550</xdr:colOff>
      <xdr:row>36</xdr:row>
      <xdr:rowOff>26035</xdr:rowOff>
    </xdr:from>
    <xdr:to xmlns:xdr="http://schemas.openxmlformats.org/drawingml/2006/spreadsheetDrawing">
      <xdr:col>19</xdr:col>
      <xdr:colOff>6350</xdr:colOff>
      <xdr:row>36</xdr:row>
      <xdr:rowOff>127635</xdr:rowOff>
    </xdr:to>
    <xdr:sp macro="" textlink="">
      <xdr:nvSpPr>
        <xdr:cNvPr id="7482" name="フローチャート : 判断 314"/>
        <xdr:cNvSpPr/>
      </xdr:nvSpPr>
      <xdr:spPr>
        <a:xfrm>
          <a:off x="12954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36</xdr:row>
      <xdr:rowOff>112395</xdr:rowOff>
    </xdr:from>
    <xdr:to xmlns:xdr="http://schemas.openxmlformats.org/drawingml/2006/spreadsheetDrawing">
      <xdr:col>19</xdr:col>
      <xdr:colOff>335915</xdr:colOff>
      <xdr:row>38</xdr:row>
      <xdr:rowOff>27940</xdr:rowOff>
    </xdr:to>
    <xdr:sp macro="" textlink="">
      <xdr:nvSpPr>
        <xdr:cNvPr id="7483" name="テキスト ボックス 315"/>
        <xdr:cNvSpPr txBox="1"/>
      </xdr:nvSpPr>
      <xdr:spPr>
        <a:xfrm>
          <a:off x="12623800" y="6284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23</xdr:col>
      <xdr:colOff>501650</xdr:colOff>
      <xdr:row>44</xdr:row>
      <xdr:rowOff>10160</xdr:rowOff>
    </xdr:from>
    <xdr:to xmlns:xdr="http://schemas.openxmlformats.org/drawingml/2006/spreadsheetDrawing">
      <xdr:col>24</xdr:col>
      <xdr:colOff>577215</xdr:colOff>
      <xdr:row>45</xdr:row>
      <xdr:rowOff>97790</xdr:rowOff>
    </xdr:to>
    <xdr:sp macro="" textlink="">
      <xdr:nvSpPr>
        <xdr:cNvPr id="7484" name="テキスト ボックス 31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22</xdr:col>
      <xdr:colOff>349250</xdr:colOff>
      <xdr:row>44</xdr:row>
      <xdr:rowOff>10160</xdr:rowOff>
    </xdr:from>
    <xdr:to xmlns:xdr="http://schemas.openxmlformats.org/drawingml/2006/spreadsheetDrawing">
      <xdr:col>23</xdr:col>
      <xdr:colOff>425450</xdr:colOff>
      <xdr:row>45</xdr:row>
      <xdr:rowOff>97790</xdr:rowOff>
    </xdr:to>
    <xdr:sp macro="" textlink="">
      <xdr:nvSpPr>
        <xdr:cNvPr id="7485"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146050</xdr:colOff>
      <xdr:row>44</xdr:row>
      <xdr:rowOff>10160</xdr:rowOff>
    </xdr:from>
    <xdr:to xmlns:xdr="http://schemas.openxmlformats.org/drawingml/2006/spreadsheetDrawing">
      <xdr:col>22</xdr:col>
      <xdr:colOff>222250</xdr:colOff>
      <xdr:row>45</xdr:row>
      <xdr:rowOff>97790</xdr:rowOff>
    </xdr:to>
    <xdr:sp macro="" textlink="">
      <xdr:nvSpPr>
        <xdr:cNvPr id="7486"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628650</xdr:colOff>
      <xdr:row>44</xdr:row>
      <xdr:rowOff>10160</xdr:rowOff>
    </xdr:from>
    <xdr:to xmlns:xdr="http://schemas.openxmlformats.org/drawingml/2006/spreadsheetDrawing">
      <xdr:col>21</xdr:col>
      <xdr:colOff>19050</xdr:colOff>
      <xdr:row>45</xdr:row>
      <xdr:rowOff>97790</xdr:rowOff>
    </xdr:to>
    <xdr:sp macro="" textlink="">
      <xdr:nvSpPr>
        <xdr:cNvPr id="7487"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18</xdr:col>
      <xdr:colOff>425450</xdr:colOff>
      <xdr:row>44</xdr:row>
      <xdr:rowOff>10160</xdr:rowOff>
    </xdr:from>
    <xdr:to xmlns:xdr="http://schemas.openxmlformats.org/drawingml/2006/spreadsheetDrawing">
      <xdr:col>19</xdr:col>
      <xdr:colOff>501650</xdr:colOff>
      <xdr:row>45</xdr:row>
      <xdr:rowOff>97790</xdr:rowOff>
    </xdr:to>
    <xdr:sp macro="" textlink="">
      <xdr:nvSpPr>
        <xdr:cNvPr id="7488"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23</xdr:col>
      <xdr:colOff>666750</xdr:colOff>
      <xdr:row>35</xdr:row>
      <xdr:rowOff>78740</xdr:rowOff>
    </xdr:from>
    <xdr:to xmlns:xdr="http://schemas.openxmlformats.org/drawingml/2006/spreadsheetDrawing">
      <xdr:col>24</xdr:col>
      <xdr:colOff>82550</xdr:colOff>
      <xdr:row>36</xdr:row>
      <xdr:rowOff>8890</xdr:rowOff>
    </xdr:to>
    <xdr:sp macro="" textlink="">
      <xdr:nvSpPr>
        <xdr:cNvPr id="7489" name="円/楕円 321"/>
        <xdr:cNvSpPr/>
      </xdr:nvSpPr>
      <xdr:spPr>
        <a:xfrm>
          <a:off x="164592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120650</xdr:colOff>
      <xdr:row>34</xdr:row>
      <xdr:rowOff>95250</xdr:rowOff>
    </xdr:from>
    <xdr:to xmlns:xdr="http://schemas.openxmlformats.org/drawingml/2006/spreadsheetDrawing">
      <xdr:col>25</xdr:col>
      <xdr:colOff>196850</xdr:colOff>
      <xdr:row>36</xdr:row>
      <xdr:rowOff>11430</xdr:rowOff>
    </xdr:to>
    <xdr:sp macro="" textlink="">
      <xdr:nvSpPr>
        <xdr:cNvPr id="7490" name="補助費等該当値テキスト"/>
        <xdr:cNvSpPr txBox="1"/>
      </xdr:nvSpPr>
      <xdr:spPr>
        <a:xfrm>
          <a:off x="165989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514350</xdr:colOff>
      <xdr:row>35</xdr:row>
      <xdr:rowOff>50800</xdr:rowOff>
    </xdr:from>
    <xdr:to xmlns:xdr="http://schemas.openxmlformats.org/drawingml/2006/spreadsheetDrawing">
      <xdr:col>22</xdr:col>
      <xdr:colOff>615950</xdr:colOff>
      <xdr:row>35</xdr:row>
      <xdr:rowOff>152400</xdr:rowOff>
    </xdr:to>
    <xdr:sp macro="" textlink="">
      <xdr:nvSpPr>
        <xdr:cNvPr id="7491" name="円/楕円 323"/>
        <xdr:cNvSpPr/>
      </xdr:nvSpPr>
      <xdr:spPr>
        <a:xfrm>
          <a:off x="15621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33</xdr:row>
      <xdr:rowOff>162560</xdr:rowOff>
    </xdr:from>
    <xdr:to xmlns:xdr="http://schemas.openxmlformats.org/drawingml/2006/spreadsheetDrawing">
      <xdr:col>23</xdr:col>
      <xdr:colOff>234950</xdr:colOff>
      <xdr:row>35</xdr:row>
      <xdr:rowOff>78740</xdr:rowOff>
    </xdr:to>
    <xdr:sp macro="" textlink="">
      <xdr:nvSpPr>
        <xdr:cNvPr id="7492" name="テキスト ボックス 324"/>
        <xdr:cNvSpPr txBox="1"/>
      </xdr:nvSpPr>
      <xdr:spPr>
        <a:xfrm>
          <a:off x="15290800" y="5820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21</xdr:col>
      <xdr:colOff>311150</xdr:colOff>
      <xdr:row>35</xdr:row>
      <xdr:rowOff>37465</xdr:rowOff>
    </xdr:from>
    <xdr:to xmlns:xdr="http://schemas.openxmlformats.org/drawingml/2006/spreadsheetDrawing">
      <xdr:col>21</xdr:col>
      <xdr:colOff>412750</xdr:colOff>
      <xdr:row>35</xdr:row>
      <xdr:rowOff>139065</xdr:rowOff>
    </xdr:to>
    <xdr:sp macro="" textlink="">
      <xdr:nvSpPr>
        <xdr:cNvPr id="7493" name="円/楕円 325"/>
        <xdr:cNvSpPr/>
      </xdr:nvSpPr>
      <xdr:spPr>
        <a:xfrm>
          <a:off x="14732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33</xdr:row>
      <xdr:rowOff>149225</xdr:rowOff>
    </xdr:from>
    <xdr:to xmlns:xdr="http://schemas.openxmlformats.org/drawingml/2006/spreadsheetDrawing">
      <xdr:col>22</xdr:col>
      <xdr:colOff>57150</xdr:colOff>
      <xdr:row>35</xdr:row>
      <xdr:rowOff>65405</xdr:rowOff>
    </xdr:to>
    <xdr:sp macro="" textlink="">
      <xdr:nvSpPr>
        <xdr:cNvPr id="7494" name="テキスト ボックス 326"/>
        <xdr:cNvSpPr txBox="1"/>
      </xdr:nvSpPr>
      <xdr:spPr>
        <a:xfrm>
          <a:off x="14401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107950</xdr:colOff>
      <xdr:row>35</xdr:row>
      <xdr:rowOff>69215</xdr:rowOff>
    </xdr:from>
    <xdr:to xmlns:xdr="http://schemas.openxmlformats.org/drawingml/2006/spreadsheetDrawing">
      <xdr:col>20</xdr:col>
      <xdr:colOff>209550</xdr:colOff>
      <xdr:row>35</xdr:row>
      <xdr:rowOff>170815</xdr:rowOff>
    </xdr:to>
    <xdr:sp macro="" textlink="">
      <xdr:nvSpPr>
        <xdr:cNvPr id="7495" name="円/楕円 327"/>
        <xdr:cNvSpPr/>
      </xdr:nvSpPr>
      <xdr:spPr>
        <a:xfrm>
          <a:off x="13843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34</xdr:row>
      <xdr:rowOff>9525</xdr:rowOff>
    </xdr:from>
    <xdr:to xmlns:xdr="http://schemas.openxmlformats.org/drawingml/2006/spreadsheetDrawing">
      <xdr:col>20</xdr:col>
      <xdr:colOff>539115</xdr:colOff>
      <xdr:row>35</xdr:row>
      <xdr:rowOff>96520</xdr:rowOff>
    </xdr:to>
    <xdr:sp macro="" textlink="">
      <xdr:nvSpPr>
        <xdr:cNvPr id="7496" name="テキスト ボックス 328"/>
        <xdr:cNvSpPr txBox="1"/>
      </xdr:nvSpPr>
      <xdr:spPr>
        <a:xfrm>
          <a:off x="13512800" y="583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590550</xdr:colOff>
      <xdr:row>35</xdr:row>
      <xdr:rowOff>60325</xdr:rowOff>
    </xdr:from>
    <xdr:to xmlns:xdr="http://schemas.openxmlformats.org/drawingml/2006/spreadsheetDrawing">
      <xdr:col>19</xdr:col>
      <xdr:colOff>6350</xdr:colOff>
      <xdr:row>35</xdr:row>
      <xdr:rowOff>161925</xdr:rowOff>
    </xdr:to>
    <xdr:sp macro="" textlink="">
      <xdr:nvSpPr>
        <xdr:cNvPr id="7497" name="円/楕円 329"/>
        <xdr:cNvSpPr/>
      </xdr:nvSpPr>
      <xdr:spPr>
        <a:xfrm>
          <a:off x="12954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34</xdr:row>
      <xdr:rowOff>635</xdr:rowOff>
    </xdr:from>
    <xdr:to xmlns:xdr="http://schemas.openxmlformats.org/drawingml/2006/spreadsheetDrawing">
      <xdr:col>19</xdr:col>
      <xdr:colOff>335915</xdr:colOff>
      <xdr:row>35</xdr:row>
      <xdr:rowOff>88265</xdr:rowOff>
    </xdr:to>
    <xdr:sp macro="" textlink="">
      <xdr:nvSpPr>
        <xdr:cNvPr id="7498" name="テキスト ボックス 330"/>
        <xdr:cNvSpPr txBox="1"/>
      </xdr:nvSpPr>
      <xdr:spPr>
        <a:xfrm>
          <a:off x="12623800" y="5829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7499"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7500"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7501"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7502"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7503"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7504"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7505"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7506"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7507"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7508"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7509"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前年度と比較すると０・９ポイント増加したが、これは２４年度借入分の過疎対策事業債、２４年度借入分の臨時財政対策債の元金償還が開始されたためである。これからも起債事業の抑制に努め、交付税算入率の高い起債の活用をおこなっていくよう務める。</a:t>
          </a:r>
        </a:p>
      </xdr:txBody>
    </xdr:sp>
    <xdr:clientData/>
  </xdr:twoCellAnchor>
  <xdr:twoCellAnchor editAs="oneCell">
    <xdr:from xmlns:xdr="http://schemas.openxmlformats.org/drawingml/2006/spreadsheetDrawing">
      <xdr:col>1</xdr:col>
      <xdr:colOff>28575</xdr:colOff>
      <xdr:row>69</xdr:row>
      <xdr:rowOff>107950</xdr:rowOff>
    </xdr:from>
    <xdr:to xmlns:xdr="http://schemas.openxmlformats.org/drawingml/2006/spreadsheetDrawing">
      <xdr:col>1</xdr:col>
      <xdr:colOff>327025</xdr:colOff>
      <xdr:row>70</xdr:row>
      <xdr:rowOff>161925</xdr:rowOff>
    </xdr:to>
    <xdr:sp macro="" textlink="">
      <xdr:nvSpPr>
        <xdr:cNvPr id="7510"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7511"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83</xdr:row>
      <xdr:rowOff>41910</xdr:rowOff>
    </xdr:from>
    <xdr:to xmlns:xdr="http://schemas.openxmlformats.org/drawingml/2006/spreadsheetDrawing">
      <xdr:col>1</xdr:col>
      <xdr:colOff>66675</xdr:colOff>
      <xdr:row>84</xdr:row>
      <xdr:rowOff>128905</xdr:rowOff>
    </xdr:to>
    <xdr:sp macro="" textlink="">
      <xdr:nvSpPr>
        <xdr:cNvPr id="7512" name="テキスト ボックス 34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7513"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81</xdr:row>
      <xdr:rowOff>3810</xdr:rowOff>
    </xdr:from>
    <xdr:to xmlns:xdr="http://schemas.openxmlformats.org/drawingml/2006/spreadsheetDrawing">
      <xdr:col>1</xdr:col>
      <xdr:colOff>66675</xdr:colOff>
      <xdr:row>82</xdr:row>
      <xdr:rowOff>91440</xdr:rowOff>
    </xdr:to>
    <xdr:sp macro="" textlink="">
      <xdr:nvSpPr>
        <xdr:cNvPr id="7514" name="テキスト ボックス 346"/>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7515"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78</xdr:row>
      <xdr:rowOff>137160</xdr:rowOff>
    </xdr:from>
    <xdr:to xmlns:xdr="http://schemas.openxmlformats.org/drawingml/2006/spreadsheetDrawing">
      <xdr:col>1</xdr:col>
      <xdr:colOff>66675</xdr:colOff>
      <xdr:row>80</xdr:row>
      <xdr:rowOff>53340</xdr:rowOff>
    </xdr:to>
    <xdr:sp macro="" textlink="">
      <xdr:nvSpPr>
        <xdr:cNvPr id="7516" name="テキスト ボックス 348"/>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7517"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76</xdr:row>
      <xdr:rowOff>99060</xdr:rowOff>
    </xdr:from>
    <xdr:to xmlns:xdr="http://schemas.openxmlformats.org/drawingml/2006/spreadsheetDrawing">
      <xdr:col>1</xdr:col>
      <xdr:colOff>66675</xdr:colOff>
      <xdr:row>78</xdr:row>
      <xdr:rowOff>14605</xdr:rowOff>
    </xdr:to>
    <xdr:sp macro="" textlink="">
      <xdr:nvSpPr>
        <xdr:cNvPr id="7518" name="テキスト ボックス 350"/>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7519"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74</xdr:row>
      <xdr:rowOff>60960</xdr:rowOff>
    </xdr:from>
    <xdr:to xmlns:xdr="http://schemas.openxmlformats.org/drawingml/2006/spreadsheetDrawing">
      <xdr:col>1</xdr:col>
      <xdr:colOff>66675</xdr:colOff>
      <xdr:row>75</xdr:row>
      <xdr:rowOff>148590</xdr:rowOff>
    </xdr:to>
    <xdr:sp macro="" textlink="">
      <xdr:nvSpPr>
        <xdr:cNvPr id="7520" name="テキスト ボックス 352"/>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7521"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254000</xdr:colOff>
      <xdr:row>72</xdr:row>
      <xdr:rowOff>22860</xdr:rowOff>
    </xdr:from>
    <xdr:to xmlns:xdr="http://schemas.openxmlformats.org/drawingml/2006/spreadsheetDrawing">
      <xdr:col>1</xdr:col>
      <xdr:colOff>66675</xdr:colOff>
      <xdr:row>73</xdr:row>
      <xdr:rowOff>110490</xdr:rowOff>
    </xdr:to>
    <xdr:sp macro="" textlink="">
      <xdr:nvSpPr>
        <xdr:cNvPr id="7522" name="テキスト ボックス 354"/>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7523"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752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74</xdr:row>
      <xdr:rowOff>69850</xdr:rowOff>
    </xdr:from>
    <xdr:to xmlns:xdr="http://schemas.openxmlformats.org/drawingml/2006/spreadsheetDrawing">
      <xdr:col>7</xdr:col>
      <xdr:colOff>15875</xdr:colOff>
      <xdr:row>81</xdr:row>
      <xdr:rowOff>50800</xdr:rowOff>
    </xdr:to>
    <xdr:cxnSp macro="">
      <xdr:nvCxnSpPr>
        <xdr:cNvPr id="7525" name="直線コネクタ 357"/>
        <xdr:cNvCxnSpPr/>
      </xdr:nvCxnSpPr>
      <xdr:spPr>
        <a:xfrm flipV="1">
          <a:off x="4826000" y="127571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81</xdr:row>
      <xdr:rowOff>22860</xdr:rowOff>
    </xdr:from>
    <xdr:to xmlns:xdr="http://schemas.openxmlformats.org/drawingml/2006/spreadsheetDrawing">
      <xdr:col>8</xdr:col>
      <xdr:colOff>180340</xdr:colOff>
      <xdr:row>82</xdr:row>
      <xdr:rowOff>110490</xdr:rowOff>
    </xdr:to>
    <xdr:sp macro="" textlink="">
      <xdr:nvSpPr>
        <xdr:cNvPr id="7526" name="公債費最小値テキスト"/>
        <xdr:cNvSpPr txBox="1"/>
      </xdr:nvSpPr>
      <xdr:spPr>
        <a:xfrm>
          <a:off x="4914900" y="1391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81</xdr:row>
      <xdr:rowOff>50800</xdr:rowOff>
    </xdr:from>
    <xdr:to xmlns:xdr="http://schemas.openxmlformats.org/drawingml/2006/spreadsheetDrawing">
      <xdr:col>7</xdr:col>
      <xdr:colOff>104775</xdr:colOff>
      <xdr:row>81</xdr:row>
      <xdr:rowOff>50800</xdr:rowOff>
    </xdr:to>
    <xdr:cxnSp macro="">
      <xdr:nvCxnSpPr>
        <xdr:cNvPr id="7527" name="直線コネクタ 359"/>
        <xdr:cNvCxnSpPr/>
      </xdr:nvCxnSpPr>
      <xdr:spPr>
        <a:xfrm>
          <a:off x="4737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72</xdr:row>
      <xdr:rowOff>156210</xdr:rowOff>
    </xdr:from>
    <xdr:to xmlns:xdr="http://schemas.openxmlformats.org/drawingml/2006/spreadsheetDrawing">
      <xdr:col>8</xdr:col>
      <xdr:colOff>180340</xdr:colOff>
      <xdr:row>74</xdr:row>
      <xdr:rowOff>71755</xdr:rowOff>
    </xdr:to>
    <xdr:sp macro="" textlink="">
      <xdr:nvSpPr>
        <xdr:cNvPr id="7528" name="公債費最大値テキスト"/>
        <xdr:cNvSpPr txBox="1"/>
      </xdr:nvSpPr>
      <xdr:spPr>
        <a:xfrm>
          <a:off x="4914900" y="12500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twoCellAnchor>
  <xdr:twoCellAnchor>
    <xdr:from xmlns:xdr="http://schemas.openxmlformats.org/drawingml/2006/spreadsheetDrawing">
      <xdr:col>6</xdr:col>
      <xdr:colOff>612775</xdr:colOff>
      <xdr:row>74</xdr:row>
      <xdr:rowOff>69850</xdr:rowOff>
    </xdr:from>
    <xdr:to xmlns:xdr="http://schemas.openxmlformats.org/drawingml/2006/spreadsheetDrawing">
      <xdr:col>7</xdr:col>
      <xdr:colOff>104775</xdr:colOff>
      <xdr:row>74</xdr:row>
      <xdr:rowOff>69850</xdr:rowOff>
    </xdr:to>
    <xdr:cxnSp macro="">
      <xdr:nvCxnSpPr>
        <xdr:cNvPr id="7529" name="直線コネクタ 361"/>
        <xdr:cNvCxnSpPr/>
      </xdr:nvCxnSpPr>
      <xdr:spPr>
        <a:xfrm>
          <a:off x="4737100" y="1275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75</xdr:row>
      <xdr:rowOff>161290</xdr:rowOff>
    </xdr:from>
    <xdr:to xmlns:xdr="http://schemas.openxmlformats.org/drawingml/2006/spreadsheetDrawing">
      <xdr:col>7</xdr:col>
      <xdr:colOff>15875</xdr:colOff>
      <xdr:row>76</xdr:row>
      <xdr:rowOff>24130</xdr:rowOff>
    </xdr:to>
    <xdr:cxnSp macro="">
      <xdr:nvCxnSpPr>
        <xdr:cNvPr id="7530" name="直線コネクタ 362"/>
        <xdr:cNvCxnSpPr/>
      </xdr:nvCxnSpPr>
      <xdr:spPr>
        <a:xfrm>
          <a:off x="3987800" y="130200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xdr:col>
      <xdr:colOff>104775</xdr:colOff>
      <xdr:row>76</xdr:row>
      <xdr:rowOff>116840</xdr:rowOff>
    </xdr:from>
    <xdr:to xmlns:xdr="http://schemas.openxmlformats.org/drawingml/2006/spreadsheetDrawing">
      <xdr:col>8</xdr:col>
      <xdr:colOff>180340</xdr:colOff>
      <xdr:row>78</xdr:row>
      <xdr:rowOff>33020</xdr:rowOff>
    </xdr:to>
    <xdr:sp macro="" textlink="">
      <xdr:nvSpPr>
        <xdr:cNvPr id="7531" name="公債費平均値テキスト"/>
        <xdr:cNvSpPr txBox="1"/>
      </xdr:nvSpPr>
      <xdr:spPr>
        <a:xfrm>
          <a:off x="4914900" y="13147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6</xdr:col>
      <xdr:colOff>650875</xdr:colOff>
      <xdr:row>76</xdr:row>
      <xdr:rowOff>144780</xdr:rowOff>
    </xdr:from>
    <xdr:to xmlns:xdr="http://schemas.openxmlformats.org/drawingml/2006/spreadsheetDrawing">
      <xdr:col>7</xdr:col>
      <xdr:colOff>66675</xdr:colOff>
      <xdr:row>77</xdr:row>
      <xdr:rowOff>74930</xdr:rowOff>
    </xdr:to>
    <xdr:sp macro="" textlink="">
      <xdr:nvSpPr>
        <xdr:cNvPr id="7532"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75</xdr:row>
      <xdr:rowOff>161290</xdr:rowOff>
    </xdr:from>
    <xdr:to xmlns:xdr="http://schemas.openxmlformats.org/drawingml/2006/spreadsheetDrawing">
      <xdr:col>5</xdr:col>
      <xdr:colOff>549275</xdr:colOff>
      <xdr:row>76</xdr:row>
      <xdr:rowOff>73660</xdr:rowOff>
    </xdr:to>
    <xdr:cxnSp macro="">
      <xdr:nvCxnSpPr>
        <xdr:cNvPr id="7533" name="直線コネクタ 365"/>
        <xdr:cNvCxnSpPr/>
      </xdr:nvCxnSpPr>
      <xdr:spPr>
        <a:xfrm flipV="1">
          <a:off x="3098800" y="130200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76</xdr:row>
      <xdr:rowOff>133350</xdr:rowOff>
    </xdr:from>
    <xdr:to xmlns:xdr="http://schemas.openxmlformats.org/drawingml/2006/spreadsheetDrawing">
      <xdr:col>5</xdr:col>
      <xdr:colOff>600075</xdr:colOff>
      <xdr:row>77</xdr:row>
      <xdr:rowOff>63500</xdr:rowOff>
    </xdr:to>
    <xdr:sp macro="" textlink="">
      <xdr:nvSpPr>
        <xdr:cNvPr id="7534"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77</xdr:row>
      <xdr:rowOff>48260</xdr:rowOff>
    </xdr:from>
    <xdr:to xmlns:xdr="http://schemas.openxmlformats.org/drawingml/2006/spreadsheetDrawing">
      <xdr:col>6</xdr:col>
      <xdr:colOff>218440</xdr:colOff>
      <xdr:row>78</xdr:row>
      <xdr:rowOff>135890</xdr:rowOff>
    </xdr:to>
    <xdr:sp macro="" textlink="">
      <xdr:nvSpPr>
        <xdr:cNvPr id="7535" name="テキスト ボックス 367"/>
        <xdr:cNvSpPr txBox="1"/>
      </xdr:nvSpPr>
      <xdr:spPr>
        <a:xfrm>
          <a:off x="3606800" y="13249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142875</xdr:colOff>
      <xdr:row>76</xdr:row>
      <xdr:rowOff>73660</xdr:rowOff>
    </xdr:from>
    <xdr:to xmlns:xdr="http://schemas.openxmlformats.org/drawingml/2006/spreadsheetDrawing">
      <xdr:col>4</xdr:col>
      <xdr:colOff>346075</xdr:colOff>
      <xdr:row>76</xdr:row>
      <xdr:rowOff>130810</xdr:rowOff>
    </xdr:to>
    <xdr:cxnSp macro="">
      <xdr:nvCxnSpPr>
        <xdr:cNvPr id="7536" name="直線コネクタ 368"/>
        <xdr:cNvCxnSpPr/>
      </xdr:nvCxnSpPr>
      <xdr:spPr>
        <a:xfrm flipV="1">
          <a:off x="2209800" y="13103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76</xdr:row>
      <xdr:rowOff>140970</xdr:rowOff>
    </xdr:from>
    <xdr:to xmlns:xdr="http://schemas.openxmlformats.org/drawingml/2006/spreadsheetDrawing">
      <xdr:col>4</xdr:col>
      <xdr:colOff>396875</xdr:colOff>
      <xdr:row>77</xdr:row>
      <xdr:rowOff>71120</xdr:rowOff>
    </xdr:to>
    <xdr:sp macro="" textlink="">
      <xdr:nvSpPr>
        <xdr:cNvPr id="7537"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77</xdr:row>
      <xdr:rowOff>55880</xdr:rowOff>
    </xdr:from>
    <xdr:to xmlns:xdr="http://schemas.openxmlformats.org/drawingml/2006/spreadsheetDrawing">
      <xdr:col>5</xdr:col>
      <xdr:colOff>41275</xdr:colOff>
      <xdr:row>78</xdr:row>
      <xdr:rowOff>143510</xdr:rowOff>
    </xdr:to>
    <xdr:sp macro="" textlink="">
      <xdr:nvSpPr>
        <xdr:cNvPr id="7538" name="テキスト ボックス 370"/>
        <xdr:cNvSpPr txBox="1"/>
      </xdr:nvSpPr>
      <xdr:spPr>
        <a:xfrm>
          <a:off x="2717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625475</xdr:colOff>
      <xdr:row>76</xdr:row>
      <xdr:rowOff>130810</xdr:rowOff>
    </xdr:from>
    <xdr:to xmlns:xdr="http://schemas.openxmlformats.org/drawingml/2006/spreadsheetDrawing">
      <xdr:col>3</xdr:col>
      <xdr:colOff>142875</xdr:colOff>
      <xdr:row>76</xdr:row>
      <xdr:rowOff>149860</xdr:rowOff>
    </xdr:to>
    <xdr:cxnSp macro="">
      <xdr:nvCxnSpPr>
        <xdr:cNvPr id="7539" name="直線コネクタ 371"/>
        <xdr:cNvCxnSpPr/>
      </xdr:nvCxnSpPr>
      <xdr:spPr>
        <a:xfrm flipV="1">
          <a:off x="1320800" y="13161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41910</xdr:rowOff>
    </xdr:from>
    <xdr:to xmlns:xdr="http://schemas.openxmlformats.org/drawingml/2006/spreadsheetDrawing">
      <xdr:col>3</xdr:col>
      <xdr:colOff>193675</xdr:colOff>
      <xdr:row>77</xdr:row>
      <xdr:rowOff>143510</xdr:rowOff>
    </xdr:to>
    <xdr:sp macro="" textlink="">
      <xdr:nvSpPr>
        <xdr:cNvPr id="7540" name="フローチャート : 判断 372"/>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77</xdr:row>
      <xdr:rowOff>128270</xdr:rowOff>
    </xdr:from>
    <xdr:to xmlns:xdr="http://schemas.openxmlformats.org/drawingml/2006/spreadsheetDrawing">
      <xdr:col>3</xdr:col>
      <xdr:colOff>523875</xdr:colOff>
      <xdr:row>79</xdr:row>
      <xdr:rowOff>44450</xdr:rowOff>
    </xdr:to>
    <xdr:sp macro="" textlink="">
      <xdr:nvSpPr>
        <xdr:cNvPr id="7541" name="テキスト ボックス 373"/>
        <xdr:cNvSpPr txBox="1"/>
      </xdr:nvSpPr>
      <xdr:spPr>
        <a:xfrm>
          <a:off x="1828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xdr:col>
      <xdr:colOff>574675</xdr:colOff>
      <xdr:row>77</xdr:row>
      <xdr:rowOff>87630</xdr:rowOff>
    </xdr:from>
    <xdr:to xmlns:xdr="http://schemas.openxmlformats.org/drawingml/2006/spreadsheetDrawing">
      <xdr:col>1</xdr:col>
      <xdr:colOff>676275</xdr:colOff>
      <xdr:row>78</xdr:row>
      <xdr:rowOff>17780</xdr:rowOff>
    </xdr:to>
    <xdr:sp macro="" textlink="">
      <xdr:nvSpPr>
        <xdr:cNvPr id="7542" name="フローチャート : 判断 37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78</xdr:row>
      <xdr:rowOff>2540</xdr:rowOff>
    </xdr:from>
    <xdr:to xmlns:xdr="http://schemas.openxmlformats.org/drawingml/2006/spreadsheetDrawing">
      <xdr:col>2</xdr:col>
      <xdr:colOff>320675</xdr:colOff>
      <xdr:row>79</xdr:row>
      <xdr:rowOff>90170</xdr:rowOff>
    </xdr:to>
    <xdr:sp macro="" textlink="">
      <xdr:nvSpPr>
        <xdr:cNvPr id="7543" name="テキスト ボックス 375"/>
        <xdr:cNvSpPr txBox="1"/>
      </xdr:nvSpPr>
      <xdr:spPr>
        <a:xfrm>
          <a:off x="939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6</xdr:col>
      <xdr:colOff>485775</xdr:colOff>
      <xdr:row>84</xdr:row>
      <xdr:rowOff>10160</xdr:rowOff>
    </xdr:from>
    <xdr:to xmlns:xdr="http://schemas.openxmlformats.org/drawingml/2006/spreadsheetDrawing">
      <xdr:col>7</xdr:col>
      <xdr:colOff>561975</xdr:colOff>
      <xdr:row>85</xdr:row>
      <xdr:rowOff>97790</xdr:rowOff>
    </xdr:to>
    <xdr:sp macro="" textlink="">
      <xdr:nvSpPr>
        <xdr:cNvPr id="7544"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5</xdr:col>
      <xdr:colOff>333375</xdr:colOff>
      <xdr:row>84</xdr:row>
      <xdr:rowOff>10160</xdr:rowOff>
    </xdr:from>
    <xdr:to xmlns:xdr="http://schemas.openxmlformats.org/drawingml/2006/spreadsheetDrawing">
      <xdr:col>6</xdr:col>
      <xdr:colOff>408940</xdr:colOff>
      <xdr:row>85</xdr:row>
      <xdr:rowOff>97790</xdr:rowOff>
    </xdr:to>
    <xdr:sp macro="" textlink="">
      <xdr:nvSpPr>
        <xdr:cNvPr id="7545" name="テキスト ボックス 377"/>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130175</xdr:colOff>
      <xdr:row>84</xdr:row>
      <xdr:rowOff>10160</xdr:rowOff>
    </xdr:from>
    <xdr:to xmlns:xdr="http://schemas.openxmlformats.org/drawingml/2006/spreadsheetDrawing">
      <xdr:col>5</xdr:col>
      <xdr:colOff>205740</xdr:colOff>
      <xdr:row>85</xdr:row>
      <xdr:rowOff>97790</xdr:rowOff>
    </xdr:to>
    <xdr:sp macro="" textlink="">
      <xdr:nvSpPr>
        <xdr:cNvPr id="7546"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2</xdr:col>
      <xdr:colOff>612775</xdr:colOff>
      <xdr:row>84</xdr:row>
      <xdr:rowOff>10160</xdr:rowOff>
    </xdr:from>
    <xdr:to xmlns:xdr="http://schemas.openxmlformats.org/drawingml/2006/spreadsheetDrawing">
      <xdr:col>4</xdr:col>
      <xdr:colOff>2540</xdr:colOff>
      <xdr:row>85</xdr:row>
      <xdr:rowOff>97790</xdr:rowOff>
    </xdr:to>
    <xdr:sp macro="" textlink="">
      <xdr:nvSpPr>
        <xdr:cNvPr id="7547" name="テキスト ボックス 379"/>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xdr:col>
      <xdr:colOff>409575</xdr:colOff>
      <xdr:row>84</xdr:row>
      <xdr:rowOff>10160</xdr:rowOff>
    </xdr:from>
    <xdr:to xmlns:xdr="http://schemas.openxmlformats.org/drawingml/2006/spreadsheetDrawing">
      <xdr:col>2</xdr:col>
      <xdr:colOff>485775</xdr:colOff>
      <xdr:row>85</xdr:row>
      <xdr:rowOff>97790</xdr:rowOff>
    </xdr:to>
    <xdr:sp macro="" textlink="">
      <xdr:nvSpPr>
        <xdr:cNvPr id="7548"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6</xdr:col>
      <xdr:colOff>650875</xdr:colOff>
      <xdr:row>75</xdr:row>
      <xdr:rowOff>144780</xdr:rowOff>
    </xdr:from>
    <xdr:to xmlns:xdr="http://schemas.openxmlformats.org/drawingml/2006/spreadsheetDrawing">
      <xdr:col>7</xdr:col>
      <xdr:colOff>66675</xdr:colOff>
      <xdr:row>76</xdr:row>
      <xdr:rowOff>74930</xdr:rowOff>
    </xdr:to>
    <xdr:sp macro="" textlink="">
      <xdr:nvSpPr>
        <xdr:cNvPr id="7549" name="円/楕円 381"/>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7</xdr:col>
      <xdr:colOff>104775</xdr:colOff>
      <xdr:row>74</xdr:row>
      <xdr:rowOff>161290</xdr:rowOff>
    </xdr:from>
    <xdr:to xmlns:xdr="http://schemas.openxmlformats.org/drawingml/2006/spreadsheetDrawing">
      <xdr:col>8</xdr:col>
      <xdr:colOff>180340</xdr:colOff>
      <xdr:row>76</xdr:row>
      <xdr:rowOff>77470</xdr:rowOff>
    </xdr:to>
    <xdr:sp macro="" textlink="">
      <xdr:nvSpPr>
        <xdr:cNvPr id="7550" name="公債費該当値テキスト"/>
        <xdr:cNvSpPr txBox="1"/>
      </xdr:nvSpPr>
      <xdr:spPr>
        <a:xfrm>
          <a:off x="4914900" y="1284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5</xdr:col>
      <xdr:colOff>498475</xdr:colOff>
      <xdr:row>75</xdr:row>
      <xdr:rowOff>110490</xdr:rowOff>
    </xdr:from>
    <xdr:to xmlns:xdr="http://schemas.openxmlformats.org/drawingml/2006/spreadsheetDrawing">
      <xdr:col>5</xdr:col>
      <xdr:colOff>600075</xdr:colOff>
      <xdr:row>76</xdr:row>
      <xdr:rowOff>40640</xdr:rowOff>
    </xdr:to>
    <xdr:sp macro="" textlink="">
      <xdr:nvSpPr>
        <xdr:cNvPr id="7551" name="円/楕円 383"/>
        <xdr:cNvSpPr/>
      </xdr:nvSpPr>
      <xdr:spPr>
        <a:xfrm>
          <a:off x="3937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5</xdr:col>
      <xdr:colOff>168275</xdr:colOff>
      <xdr:row>74</xdr:row>
      <xdr:rowOff>50800</xdr:rowOff>
    </xdr:from>
    <xdr:to xmlns:xdr="http://schemas.openxmlformats.org/drawingml/2006/spreadsheetDrawing">
      <xdr:col>6</xdr:col>
      <xdr:colOff>218440</xdr:colOff>
      <xdr:row>75</xdr:row>
      <xdr:rowOff>138430</xdr:rowOff>
    </xdr:to>
    <xdr:sp macro="" textlink="">
      <xdr:nvSpPr>
        <xdr:cNvPr id="7552" name="テキスト ボックス 384"/>
        <xdr:cNvSpPr txBox="1"/>
      </xdr:nvSpPr>
      <xdr:spPr>
        <a:xfrm>
          <a:off x="3606800" y="12738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295275</xdr:colOff>
      <xdr:row>76</xdr:row>
      <xdr:rowOff>22860</xdr:rowOff>
    </xdr:from>
    <xdr:to xmlns:xdr="http://schemas.openxmlformats.org/drawingml/2006/spreadsheetDrawing">
      <xdr:col>4</xdr:col>
      <xdr:colOff>396875</xdr:colOff>
      <xdr:row>76</xdr:row>
      <xdr:rowOff>124460</xdr:rowOff>
    </xdr:to>
    <xdr:sp macro="" textlink="">
      <xdr:nvSpPr>
        <xdr:cNvPr id="7553" name="円/楕円 385"/>
        <xdr:cNvSpPr/>
      </xdr:nvSpPr>
      <xdr:spPr>
        <a:xfrm>
          <a:off x="3048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xdr:col>
      <xdr:colOff>650875</xdr:colOff>
      <xdr:row>74</xdr:row>
      <xdr:rowOff>134620</xdr:rowOff>
    </xdr:from>
    <xdr:to xmlns:xdr="http://schemas.openxmlformats.org/drawingml/2006/spreadsheetDrawing">
      <xdr:col>5</xdr:col>
      <xdr:colOff>41275</xdr:colOff>
      <xdr:row>76</xdr:row>
      <xdr:rowOff>50165</xdr:rowOff>
    </xdr:to>
    <xdr:sp macro="" textlink="">
      <xdr:nvSpPr>
        <xdr:cNvPr id="7554" name="テキスト ボックス 386"/>
        <xdr:cNvSpPr txBox="1"/>
      </xdr:nvSpPr>
      <xdr:spPr>
        <a:xfrm>
          <a:off x="2717800" y="1282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92075</xdr:colOff>
      <xdr:row>76</xdr:row>
      <xdr:rowOff>80010</xdr:rowOff>
    </xdr:from>
    <xdr:to xmlns:xdr="http://schemas.openxmlformats.org/drawingml/2006/spreadsheetDrawing">
      <xdr:col>3</xdr:col>
      <xdr:colOff>193675</xdr:colOff>
      <xdr:row>77</xdr:row>
      <xdr:rowOff>10160</xdr:rowOff>
    </xdr:to>
    <xdr:sp macro="" textlink="">
      <xdr:nvSpPr>
        <xdr:cNvPr id="7555" name="円/楕円 387"/>
        <xdr:cNvSpPr/>
      </xdr:nvSpPr>
      <xdr:spPr>
        <a:xfrm>
          <a:off x="2159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xdr:col>
      <xdr:colOff>447675</xdr:colOff>
      <xdr:row>75</xdr:row>
      <xdr:rowOff>20320</xdr:rowOff>
    </xdr:from>
    <xdr:to xmlns:xdr="http://schemas.openxmlformats.org/drawingml/2006/spreadsheetDrawing">
      <xdr:col>3</xdr:col>
      <xdr:colOff>523875</xdr:colOff>
      <xdr:row>76</xdr:row>
      <xdr:rowOff>107315</xdr:rowOff>
    </xdr:to>
    <xdr:sp macro="" textlink="">
      <xdr:nvSpPr>
        <xdr:cNvPr id="7556" name="テキスト ボックス 388"/>
        <xdr:cNvSpPr txBox="1"/>
      </xdr:nvSpPr>
      <xdr:spPr>
        <a:xfrm>
          <a:off x="1828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574675</xdr:colOff>
      <xdr:row>76</xdr:row>
      <xdr:rowOff>99060</xdr:rowOff>
    </xdr:from>
    <xdr:to xmlns:xdr="http://schemas.openxmlformats.org/drawingml/2006/spreadsheetDrawing">
      <xdr:col>1</xdr:col>
      <xdr:colOff>676275</xdr:colOff>
      <xdr:row>77</xdr:row>
      <xdr:rowOff>29210</xdr:rowOff>
    </xdr:to>
    <xdr:sp macro="" textlink="">
      <xdr:nvSpPr>
        <xdr:cNvPr id="7557" name="円/楕円 389"/>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xdr:col>
      <xdr:colOff>244475</xdr:colOff>
      <xdr:row>75</xdr:row>
      <xdr:rowOff>39370</xdr:rowOff>
    </xdr:from>
    <xdr:to xmlns:xdr="http://schemas.openxmlformats.org/drawingml/2006/spreadsheetDrawing">
      <xdr:col>2</xdr:col>
      <xdr:colOff>320675</xdr:colOff>
      <xdr:row>76</xdr:row>
      <xdr:rowOff>127000</xdr:rowOff>
    </xdr:to>
    <xdr:sp macro="" textlink="">
      <xdr:nvSpPr>
        <xdr:cNvPr id="7558" name="テキスト ボックス 390"/>
        <xdr:cNvSpPr txBox="1"/>
      </xdr:nvSpPr>
      <xdr:spPr>
        <a:xfrm>
          <a:off x="939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7559"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7560"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7561"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7562"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7563"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7564"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7565"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7566"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7567"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7568"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7569"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t>昨年度と比較すると７．２ポイント増加しているが、これは県立川口高校の学生寮の運営が開始したことと、大雪に係る除雪経費が大幅に増加したためである。今後は経常経費について見直し等を行い、住民サービス等が低下しない範囲で経費の削減に努めていきたい。</a:t>
          </a:r>
        </a:p>
      </xdr:txBody>
    </xdr:sp>
    <xdr:clientData/>
  </xdr:twoCellAnchor>
  <xdr:twoCellAnchor editAs="oneCell">
    <xdr:from xmlns:xdr="http://schemas.openxmlformats.org/drawingml/2006/spreadsheetDrawing">
      <xdr:col>18</xdr:col>
      <xdr:colOff>44450</xdr:colOff>
      <xdr:row>69</xdr:row>
      <xdr:rowOff>107950</xdr:rowOff>
    </xdr:from>
    <xdr:to xmlns:xdr="http://schemas.openxmlformats.org/drawingml/2006/spreadsheetDrawing">
      <xdr:col>18</xdr:col>
      <xdr:colOff>342265</xdr:colOff>
      <xdr:row>70</xdr:row>
      <xdr:rowOff>161925</xdr:rowOff>
    </xdr:to>
    <xdr:sp macro="" textlink="">
      <xdr:nvSpPr>
        <xdr:cNvPr id="7570"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7571"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83</xdr:row>
      <xdr:rowOff>41910</xdr:rowOff>
    </xdr:from>
    <xdr:to xmlns:xdr="http://schemas.openxmlformats.org/drawingml/2006/spreadsheetDrawing">
      <xdr:col>18</xdr:col>
      <xdr:colOff>81915</xdr:colOff>
      <xdr:row>84</xdr:row>
      <xdr:rowOff>128905</xdr:rowOff>
    </xdr:to>
    <xdr:sp macro="" textlink="">
      <xdr:nvSpPr>
        <xdr:cNvPr id="7572"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82</xdr:row>
      <xdr:rowOff>29210</xdr:rowOff>
    </xdr:from>
    <xdr:to xmlns:xdr="http://schemas.openxmlformats.org/drawingml/2006/spreadsheetDrawing">
      <xdr:col>24</xdr:col>
      <xdr:colOff>590550</xdr:colOff>
      <xdr:row>82</xdr:row>
      <xdr:rowOff>29210</xdr:rowOff>
    </xdr:to>
    <xdr:cxnSp macro="">
      <xdr:nvCxnSpPr>
        <xdr:cNvPr id="7573"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81</xdr:row>
      <xdr:rowOff>58420</xdr:rowOff>
    </xdr:from>
    <xdr:to xmlns:xdr="http://schemas.openxmlformats.org/drawingml/2006/spreadsheetDrawing">
      <xdr:col>18</xdr:col>
      <xdr:colOff>81915</xdr:colOff>
      <xdr:row>82</xdr:row>
      <xdr:rowOff>146050</xdr:rowOff>
    </xdr:to>
    <xdr:sp macro="" textlink="">
      <xdr:nvSpPr>
        <xdr:cNvPr id="7574" name="テキスト ボックス 406"/>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80</xdr:row>
      <xdr:rowOff>45085</xdr:rowOff>
    </xdr:from>
    <xdr:to xmlns:xdr="http://schemas.openxmlformats.org/drawingml/2006/spreadsheetDrawing">
      <xdr:col>24</xdr:col>
      <xdr:colOff>590550</xdr:colOff>
      <xdr:row>80</xdr:row>
      <xdr:rowOff>45085</xdr:rowOff>
    </xdr:to>
    <xdr:cxnSp macro="">
      <xdr:nvCxnSpPr>
        <xdr:cNvPr id="7575"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79</xdr:row>
      <xdr:rowOff>74930</xdr:rowOff>
    </xdr:from>
    <xdr:to xmlns:xdr="http://schemas.openxmlformats.org/drawingml/2006/spreadsheetDrawing">
      <xdr:col>18</xdr:col>
      <xdr:colOff>81915</xdr:colOff>
      <xdr:row>80</xdr:row>
      <xdr:rowOff>161925</xdr:rowOff>
    </xdr:to>
    <xdr:sp macro="" textlink="">
      <xdr:nvSpPr>
        <xdr:cNvPr id="7576" name="テキスト ボックス 408"/>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78</xdr:row>
      <xdr:rowOff>61595</xdr:rowOff>
    </xdr:from>
    <xdr:to xmlns:xdr="http://schemas.openxmlformats.org/drawingml/2006/spreadsheetDrawing">
      <xdr:col>24</xdr:col>
      <xdr:colOff>590550</xdr:colOff>
      <xdr:row>78</xdr:row>
      <xdr:rowOff>61595</xdr:rowOff>
    </xdr:to>
    <xdr:cxnSp macro="">
      <xdr:nvCxnSpPr>
        <xdr:cNvPr id="7577"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77</xdr:row>
      <xdr:rowOff>90805</xdr:rowOff>
    </xdr:from>
    <xdr:to xmlns:xdr="http://schemas.openxmlformats.org/drawingml/2006/spreadsheetDrawing">
      <xdr:col>18</xdr:col>
      <xdr:colOff>81915</xdr:colOff>
      <xdr:row>79</xdr:row>
      <xdr:rowOff>6350</xdr:rowOff>
    </xdr:to>
    <xdr:sp macro="" textlink="">
      <xdr:nvSpPr>
        <xdr:cNvPr id="7578" name="テキスト ボックス 410"/>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76</xdr:row>
      <xdr:rowOff>78105</xdr:rowOff>
    </xdr:from>
    <xdr:to xmlns:xdr="http://schemas.openxmlformats.org/drawingml/2006/spreadsheetDrawing">
      <xdr:col>24</xdr:col>
      <xdr:colOff>590550</xdr:colOff>
      <xdr:row>76</xdr:row>
      <xdr:rowOff>78105</xdr:rowOff>
    </xdr:to>
    <xdr:cxnSp macro="">
      <xdr:nvCxnSpPr>
        <xdr:cNvPr id="7579"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75</xdr:row>
      <xdr:rowOff>107315</xdr:rowOff>
    </xdr:from>
    <xdr:to xmlns:xdr="http://schemas.openxmlformats.org/drawingml/2006/spreadsheetDrawing">
      <xdr:col>18</xdr:col>
      <xdr:colOff>81915</xdr:colOff>
      <xdr:row>77</xdr:row>
      <xdr:rowOff>23495</xdr:rowOff>
    </xdr:to>
    <xdr:sp macro="" textlink="">
      <xdr:nvSpPr>
        <xdr:cNvPr id="7580" name="テキスト ボックス 412"/>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74</xdr:row>
      <xdr:rowOff>94615</xdr:rowOff>
    </xdr:from>
    <xdr:to xmlns:xdr="http://schemas.openxmlformats.org/drawingml/2006/spreadsheetDrawing">
      <xdr:col>24</xdr:col>
      <xdr:colOff>590550</xdr:colOff>
      <xdr:row>74</xdr:row>
      <xdr:rowOff>94615</xdr:rowOff>
    </xdr:to>
    <xdr:cxnSp macro="">
      <xdr:nvCxnSpPr>
        <xdr:cNvPr id="7581"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73</xdr:row>
      <xdr:rowOff>123825</xdr:rowOff>
    </xdr:from>
    <xdr:to xmlns:xdr="http://schemas.openxmlformats.org/drawingml/2006/spreadsheetDrawing">
      <xdr:col>18</xdr:col>
      <xdr:colOff>81915</xdr:colOff>
      <xdr:row>75</xdr:row>
      <xdr:rowOff>39370</xdr:rowOff>
    </xdr:to>
    <xdr:sp macro="" textlink="">
      <xdr:nvSpPr>
        <xdr:cNvPr id="7582" name="テキスト ボックス 414"/>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72</xdr:row>
      <xdr:rowOff>110490</xdr:rowOff>
    </xdr:from>
    <xdr:to xmlns:xdr="http://schemas.openxmlformats.org/drawingml/2006/spreadsheetDrawing">
      <xdr:col>24</xdr:col>
      <xdr:colOff>590550</xdr:colOff>
      <xdr:row>72</xdr:row>
      <xdr:rowOff>110490</xdr:rowOff>
    </xdr:to>
    <xdr:cxnSp macro="">
      <xdr:nvCxnSpPr>
        <xdr:cNvPr id="7583"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71</xdr:row>
      <xdr:rowOff>139700</xdr:rowOff>
    </xdr:from>
    <xdr:to xmlns:xdr="http://schemas.openxmlformats.org/drawingml/2006/spreadsheetDrawing">
      <xdr:col>18</xdr:col>
      <xdr:colOff>81915</xdr:colOff>
      <xdr:row>73</xdr:row>
      <xdr:rowOff>55880</xdr:rowOff>
    </xdr:to>
    <xdr:sp macro="" textlink="">
      <xdr:nvSpPr>
        <xdr:cNvPr id="7584" name="テキスト ボックス 416"/>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7585"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260350</xdr:colOff>
      <xdr:row>69</xdr:row>
      <xdr:rowOff>156210</xdr:rowOff>
    </xdr:from>
    <xdr:to xmlns:xdr="http://schemas.openxmlformats.org/drawingml/2006/spreadsheetDrawing">
      <xdr:col>18</xdr:col>
      <xdr:colOff>81915</xdr:colOff>
      <xdr:row>71</xdr:row>
      <xdr:rowOff>71755</xdr:rowOff>
    </xdr:to>
    <xdr:sp macro="" textlink="">
      <xdr:nvSpPr>
        <xdr:cNvPr id="7586"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758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30480</xdr:rowOff>
    </xdr:from>
    <xdr:to xmlns:xdr="http://schemas.openxmlformats.org/drawingml/2006/spreadsheetDrawing">
      <xdr:col>24</xdr:col>
      <xdr:colOff>31750</xdr:colOff>
      <xdr:row>81</xdr:row>
      <xdr:rowOff>73025</xdr:rowOff>
    </xdr:to>
    <xdr:cxnSp macro="">
      <xdr:nvCxnSpPr>
        <xdr:cNvPr id="7588" name="直線コネクタ 420"/>
        <xdr:cNvCxnSpPr/>
      </xdr:nvCxnSpPr>
      <xdr:spPr>
        <a:xfrm flipV="1">
          <a:off x="16510000" y="1254633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81</xdr:row>
      <xdr:rowOff>45085</xdr:rowOff>
    </xdr:from>
    <xdr:to xmlns:xdr="http://schemas.openxmlformats.org/drawingml/2006/spreadsheetDrawing">
      <xdr:col>25</xdr:col>
      <xdr:colOff>196850</xdr:colOff>
      <xdr:row>82</xdr:row>
      <xdr:rowOff>132080</xdr:rowOff>
    </xdr:to>
    <xdr:sp macro="" textlink="">
      <xdr:nvSpPr>
        <xdr:cNvPr id="7589" name="公債費以外最小値テキスト"/>
        <xdr:cNvSpPr txBox="1"/>
      </xdr:nvSpPr>
      <xdr:spPr>
        <a:xfrm>
          <a:off x="165989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81</xdr:row>
      <xdr:rowOff>73025</xdr:rowOff>
    </xdr:from>
    <xdr:to xmlns:xdr="http://schemas.openxmlformats.org/drawingml/2006/spreadsheetDrawing">
      <xdr:col>24</xdr:col>
      <xdr:colOff>120650</xdr:colOff>
      <xdr:row>81</xdr:row>
      <xdr:rowOff>73025</xdr:rowOff>
    </xdr:to>
    <xdr:cxnSp macro="">
      <xdr:nvCxnSpPr>
        <xdr:cNvPr id="7590" name="直線コネクタ 422"/>
        <xdr:cNvCxnSpPr/>
      </xdr:nvCxnSpPr>
      <xdr:spPr>
        <a:xfrm>
          <a:off x="16421100" y="1396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71</xdr:row>
      <xdr:rowOff>116840</xdr:rowOff>
    </xdr:from>
    <xdr:to xmlns:xdr="http://schemas.openxmlformats.org/drawingml/2006/spreadsheetDrawing">
      <xdr:col>25</xdr:col>
      <xdr:colOff>196850</xdr:colOff>
      <xdr:row>73</xdr:row>
      <xdr:rowOff>33020</xdr:rowOff>
    </xdr:to>
    <xdr:sp macro="" textlink="">
      <xdr:nvSpPr>
        <xdr:cNvPr id="7591" name="公債費以外最大値テキスト"/>
        <xdr:cNvSpPr txBox="1"/>
      </xdr:nvSpPr>
      <xdr:spPr>
        <a:xfrm>
          <a:off x="16598900" y="1228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twoCellAnchor>
  <xdr:twoCellAnchor>
    <xdr:from xmlns:xdr="http://schemas.openxmlformats.org/drawingml/2006/spreadsheetDrawing">
      <xdr:col>23</xdr:col>
      <xdr:colOff>628650</xdr:colOff>
      <xdr:row>73</xdr:row>
      <xdr:rowOff>30480</xdr:rowOff>
    </xdr:from>
    <xdr:to xmlns:xdr="http://schemas.openxmlformats.org/drawingml/2006/spreadsheetDrawing">
      <xdr:col>24</xdr:col>
      <xdr:colOff>120650</xdr:colOff>
      <xdr:row>73</xdr:row>
      <xdr:rowOff>30480</xdr:rowOff>
    </xdr:to>
    <xdr:cxnSp macro="">
      <xdr:nvCxnSpPr>
        <xdr:cNvPr id="7592" name="直線コネクタ 424"/>
        <xdr:cNvCxnSpPr/>
      </xdr:nvCxnSpPr>
      <xdr:spPr>
        <a:xfrm>
          <a:off x="16421100" y="1254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87630</xdr:rowOff>
    </xdr:from>
    <xdr:to xmlns:xdr="http://schemas.openxmlformats.org/drawingml/2006/spreadsheetDrawing">
      <xdr:col>24</xdr:col>
      <xdr:colOff>31750</xdr:colOff>
      <xdr:row>77</xdr:row>
      <xdr:rowOff>151765</xdr:rowOff>
    </xdr:to>
    <xdr:cxnSp macro="">
      <xdr:nvCxnSpPr>
        <xdr:cNvPr id="7593" name="直線コネクタ 425"/>
        <xdr:cNvCxnSpPr/>
      </xdr:nvCxnSpPr>
      <xdr:spPr>
        <a:xfrm>
          <a:off x="15671800" y="13117830"/>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120650</xdr:colOff>
      <xdr:row>75</xdr:row>
      <xdr:rowOff>144780</xdr:rowOff>
    </xdr:from>
    <xdr:to xmlns:xdr="http://schemas.openxmlformats.org/drawingml/2006/spreadsheetDrawing">
      <xdr:col>25</xdr:col>
      <xdr:colOff>196850</xdr:colOff>
      <xdr:row>77</xdr:row>
      <xdr:rowOff>60325</xdr:rowOff>
    </xdr:to>
    <xdr:sp macro="" textlink="">
      <xdr:nvSpPr>
        <xdr:cNvPr id="7594" name="公債費以外平均値テキスト"/>
        <xdr:cNvSpPr txBox="1"/>
      </xdr:nvSpPr>
      <xdr:spPr>
        <a:xfrm>
          <a:off x="16598900" y="13003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23</xdr:col>
      <xdr:colOff>666750</xdr:colOff>
      <xdr:row>76</xdr:row>
      <xdr:rowOff>128270</xdr:rowOff>
    </xdr:from>
    <xdr:to xmlns:xdr="http://schemas.openxmlformats.org/drawingml/2006/spreadsheetDrawing">
      <xdr:col>24</xdr:col>
      <xdr:colOff>82550</xdr:colOff>
      <xdr:row>77</xdr:row>
      <xdr:rowOff>58420</xdr:rowOff>
    </xdr:to>
    <xdr:sp macro="" textlink="">
      <xdr:nvSpPr>
        <xdr:cNvPr id="7595" name="フローチャート : 判断 427"/>
        <xdr:cNvSpPr/>
      </xdr:nvSpPr>
      <xdr:spPr>
        <a:xfrm>
          <a:off x="164592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75</xdr:row>
      <xdr:rowOff>167640</xdr:rowOff>
    </xdr:from>
    <xdr:to xmlns:xdr="http://schemas.openxmlformats.org/drawingml/2006/spreadsheetDrawing">
      <xdr:col>22</xdr:col>
      <xdr:colOff>565150</xdr:colOff>
      <xdr:row>76</xdr:row>
      <xdr:rowOff>87630</xdr:rowOff>
    </xdr:to>
    <xdr:cxnSp macro="">
      <xdr:nvCxnSpPr>
        <xdr:cNvPr id="7596" name="直線コネクタ 428"/>
        <xdr:cNvCxnSpPr/>
      </xdr:nvCxnSpPr>
      <xdr:spPr>
        <a:xfrm>
          <a:off x="14782800" y="130263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76</xdr:row>
      <xdr:rowOff>33655</xdr:rowOff>
    </xdr:from>
    <xdr:to xmlns:xdr="http://schemas.openxmlformats.org/drawingml/2006/spreadsheetDrawing">
      <xdr:col>22</xdr:col>
      <xdr:colOff>615950</xdr:colOff>
      <xdr:row>76</xdr:row>
      <xdr:rowOff>135255</xdr:rowOff>
    </xdr:to>
    <xdr:sp macro="" textlink="">
      <xdr:nvSpPr>
        <xdr:cNvPr id="7597" name="フローチャート : 判断 429"/>
        <xdr:cNvSpPr/>
      </xdr:nvSpPr>
      <xdr:spPr>
        <a:xfrm>
          <a:off x="15621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74</xdr:row>
      <xdr:rowOff>145415</xdr:rowOff>
    </xdr:from>
    <xdr:to xmlns:xdr="http://schemas.openxmlformats.org/drawingml/2006/spreadsheetDrawing">
      <xdr:col>23</xdr:col>
      <xdr:colOff>234950</xdr:colOff>
      <xdr:row>76</xdr:row>
      <xdr:rowOff>60960</xdr:rowOff>
    </xdr:to>
    <xdr:sp macro="" textlink="">
      <xdr:nvSpPr>
        <xdr:cNvPr id="7598" name="テキスト ボックス 430"/>
        <xdr:cNvSpPr txBox="1"/>
      </xdr:nvSpPr>
      <xdr:spPr>
        <a:xfrm>
          <a:off x="15290800" y="12832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20</xdr:col>
      <xdr:colOff>158750</xdr:colOff>
      <xdr:row>75</xdr:row>
      <xdr:rowOff>167640</xdr:rowOff>
    </xdr:from>
    <xdr:to xmlns:xdr="http://schemas.openxmlformats.org/drawingml/2006/spreadsheetDrawing">
      <xdr:col>21</xdr:col>
      <xdr:colOff>361950</xdr:colOff>
      <xdr:row>76</xdr:row>
      <xdr:rowOff>133350</xdr:rowOff>
    </xdr:to>
    <xdr:cxnSp macro="">
      <xdr:nvCxnSpPr>
        <xdr:cNvPr id="7599" name="直線コネクタ 431"/>
        <xdr:cNvCxnSpPr/>
      </xdr:nvCxnSpPr>
      <xdr:spPr>
        <a:xfrm flipV="1">
          <a:off x="13893800" y="13026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76</xdr:row>
      <xdr:rowOff>24130</xdr:rowOff>
    </xdr:from>
    <xdr:to xmlns:xdr="http://schemas.openxmlformats.org/drawingml/2006/spreadsheetDrawing">
      <xdr:col>21</xdr:col>
      <xdr:colOff>412750</xdr:colOff>
      <xdr:row>76</xdr:row>
      <xdr:rowOff>125730</xdr:rowOff>
    </xdr:to>
    <xdr:sp macro="" textlink="">
      <xdr:nvSpPr>
        <xdr:cNvPr id="7600" name="フローチャート : 判断 432"/>
        <xdr:cNvSpPr/>
      </xdr:nvSpPr>
      <xdr:spPr>
        <a:xfrm>
          <a:off x="1473200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76</xdr:row>
      <xdr:rowOff>110490</xdr:rowOff>
    </xdr:from>
    <xdr:to xmlns:xdr="http://schemas.openxmlformats.org/drawingml/2006/spreadsheetDrawing">
      <xdr:col>22</xdr:col>
      <xdr:colOff>57150</xdr:colOff>
      <xdr:row>78</xdr:row>
      <xdr:rowOff>26035</xdr:rowOff>
    </xdr:to>
    <xdr:sp macro="" textlink="">
      <xdr:nvSpPr>
        <xdr:cNvPr id="7601" name="テキスト ボックス 433"/>
        <xdr:cNvSpPr txBox="1"/>
      </xdr:nvSpPr>
      <xdr:spPr>
        <a:xfrm>
          <a:off x="14401800" y="13140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641350</xdr:colOff>
      <xdr:row>76</xdr:row>
      <xdr:rowOff>29210</xdr:rowOff>
    </xdr:from>
    <xdr:to xmlns:xdr="http://schemas.openxmlformats.org/drawingml/2006/spreadsheetDrawing">
      <xdr:col>20</xdr:col>
      <xdr:colOff>158750</xdr:colOff>
      <xdr:row>76</xdr:row>
      <xdr:rowOff>133350</xdr:rowOff>
    </xdr:to>
    <xdr:cxnSp macro="">
      <xdr:nvCxnSpPr>
        <xdr:cNvPr id="7602" name="直線コネクタ 434"/>
        <xdr:cNvCxnSpPr/>
      </xdr:nvCxnSpPr>
      <xdr:spPr>
        <a:xfrm>
          <a:off x="13004800" y="1305941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76</xdr:row>
      <xdr:rowOff>46990</xdr:rowOff>
    </xdr:from>
    <xdr:to xmlns:xdr="http://schemas.openxmlformats.org/drawingml/2006/spreadsheetDrawing">
      <xdr:col>20</xdr:col>
      <xdr:colOff>209550</xdr:colOff>
      <xdr:row>76</xdr:row>
      <xdr:rowOff>148590</xdr:rowOff>
    </xdr:to>
    <xdr:sp macro="" textlink="">
      <xdr:nvSpPr>
        <xdr:cNvPr id="7603" name="フローチャート : 判断 435"/>
        <xdr:cNvSpPr/>
      </xdr:nvSpPr>
      <xdr:spPr>
        <a:xfrm>
          <a:off x="138430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74</xdr:row>
      <xdr:rowOff>158750</xdr:rowOff>
    </xdr:from>
    <xdr:to xmlns:xdr="http://schemas.openxmlformats.org/drawingml/2006/spreadsheetDrawing">
      <xdr:col>20</xdr:col>
      <xdr:colOff>539115</xdr:colOff>
      <xdr:row>76</xdr:row>
      <xdr:rowOff>74930</xdr:rowOff>
    </xdr:to>
    <xdr:sp macro="" textlink="">
      <xdr:nvSpPr>
        <xdr:cNvPr id="7604" name="テキスト ボックス 436"/>
        <xdr:cNvSpPr txBox="1"/>
      </xdr:nvSpPr>
      <xdr:spPr>
        <a:xfrm>
          <a:off x="13512800" y="12846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18</xdr:col>
      <xdr:colOff>590550</xdr:colOff>
      <xdr:row>76</xdr:row>
      <xdr:rowOff>4445</xdr:rowOff>
    </xdr:from>
    <xdr:to xmlns:xdr="http://schemas.openxmlformats.org/drawingml/2006/spreadsheetDrawing">
      <xdr:col>19</xdr:col>
      <xdr:colOff>6350</xdr:colOff>
      <xdr:row>76</xdr:row>
      <xdr:rowOff>106045</xdr:rowOff>
    </xdr:to>
    <xdr:sp macro="" textlink="">
      <xdr:nvSpPr>
        <xdr:cNvPr id="7605" name="フローチャート : 判断 437"/>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76</xdr:row>
      <xdr:rowOff>90805</xdr:rowOff>
    </xdr:from>
    <xdr:to xmlns:xdr="http://schemas.openxmlformats.org/drawingml/2006/spreadsheetDrawing">
      <xdr:col>19</xdr:col>
      <xdr:colOff>335915</xdr:colOff>
      <xdr:row>78</xdr:row>
      <xdr:rowOff>6350</xdr:rowOff>
    </xdr:to>
    <xdr:sp macro="" textlink="">
      <xdr:nvSpPr>
        <xdr:cNvPr id="7606" name="テキスト ボックス 438"/>
        <xdr:cNvSpPr txBox="1"/>
      </xdr:nvSpPr>
      <xdr:spPr>
        <a:xfrm>
          <a:off x="12623800" y="13121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23</xdr:col>
      <xdr:colOff>501650</xdr:colOff>
      <xdr:row>84</xdr:row>
      <xdr:rowOff>10160</xdr:rowOff>
    </xdr:from>
    <xdr:to xmlns:xdr="http://schemas.openxmlformats.org/drawingml/2006/spreadsheetDrawing">
      <xdr:col>24</xdr:col>
      <xdr:colOff>577215</xdr:colOff>
      <xdr:row>85</xdr:row>
      <xdr:rowOff>97790</xdr:rowOff>
    </xdr:to>
    <xdr:sp macro="" textlink="">
      <xdr:nvSpPr>
        <xdr:cNvPr id="7607" name="テキスト ボックス 439"/>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22</xdr:col>
      <xdr:colOff>349250</xdr:colOff>
      <xdr:row>84</xdr:row>
      <xdr:rowOff>10160</xdr:rowOff>
    </xdr:from>
    <xdr:to xmlns:xdr="http://schemas.openxmlformats.org/drawingml/2006/spreadsheetDrawing">
      <xdr:col>23</xdr:col>
      <xdr:colOff>425450</xdr:colOff>
      <xdr:row>85</xdr:row>
      <xdr:rowOff>97790</xdr:rowOff>
    </xdr:to>
    <xdr:sp macro="" textlink="">
      <xdr:nvSpPr>
        <xdr:cNvPr id="7608" name="テキスト ボックス 440"/>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21</xdr:col>
      <xdr:colOff>146050</xdr:colOff>
      <xdr:row>84</xdr:row>
      <xdr:rowOff>10160</xdr:rowOff>
    </xdr:from>
    <xdr:to xmlns:xdr="http://schemas.openxmlformats.org/drawingml/2006/spreadsheetDrawing">
      <xdr:col>22</xdr:col>
      <xdr:colOff>222250</xdr:colOff>
      <xdr:row>85</xdr:row>
      <xdr:rowOff>97790</xdr:rowOff>
    </xdr:to>
    <xdr:sp macro="" textlink="">
      <xdr:nvSpPr>
        <xdr:cNvPr id="7609" name="テキスト ボックス 441"/>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19</xdr:col>
      <xdr:colOff>628650</xdr:colOff>
      <xdr:row>84</xdr:row>
      <xdr:rowOff>10160</xdr:rowOff>
    </xdr:from>
    <xdr:to xmlns:xdr="http://schemas.openxmlformats.org/drawingml/2006/spreadsheetDrawing">
      <xdr:col>21</xdr:col>
      <xdr:colOff>19050</xdr:colOff>
      <xdr:row>85</xdr:row>
      <xdr:rowOff>97790</xdr:rowOff>
    </xdr:to>
    <xdr:sp macro="" textlink="">
      <xdr:nvSpPr>
        <xdr:cNvPr id="7610"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18</xdr:col>
      <xdr:colOff>425450</xdr:colOff>
      <xdr:row>84</xdr:row>
      <xdr:rowOff>10160</xdr:rowOff>
    </xdr:from>
    <xdr:to xmlns:xdr="http://schemas.openxmlformats.org/drawingml/2006/spreadsheetDrawing">
      <xdr:col>19</xdr:col>
      <xdr:colOff>501650</xdr:colOff>
      <xdr:row>85</xdr:row>
      <xdr:rowOff>97790</xdr:rowOff>
    </xdr:to>
    <xdr:sp macro="" textlink="">
      <xdr:nvSpPr>
        <xdr:cNvPr id="7611" name="テキスト ボックス 443"/>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23</xdr:col>
      <xdr:colOff>666750</xdr:colOff>
      <xdr:row>77</xdr:row>
      <xdr:rowOff>100965</xdr:rowOff>
    </xdr:from>
    <xdr:to xmlns:xdr="http://schemas.openxmlformats.org/drawingml/2006/spreadsheetDrawing">
      <xdr:col>24</xdr:col>
      <xdr:colOff>82550</xdr:colOff>
      <xdr:row>78</xdr:row>
      <xdr:rowOff>31115</xdr:rowOff>
    </xdr:to>
    <xdr:sp macro="" textlink="">
      <xdr:nvSpPr>
        <xdr:cNvPr id="7612" name="円/楕円 444"/>
        <xdr:cNvSpPr/>
      </xdr:nvSpPr>
      <xdr:spPr>
        <a:xfrm>
          <a:off x="164592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24</xdr:col>
      <xdr:colOff>120650</xdr:colOff>
      <xdr:row>77</xdr:row>
      <xdr:rowOff>73025</xdr:rowOff>
    </xdr:from>
    <xdr:to xmlns:xdr="http://schemas.openxmlformats.org/drawingml/2006/spreadsheetDrawing">
      <xdr:col>25</xdr:col>
      <xdr:colOff>196850</xdr:colOff>
      <xdr:row>78</xdr:row>
      <xdr:rowOff>160655</xdr:rowOff>
    </xdr:to>
    <xdr:sp macro="" textlink="">
      <xdr:nvSpPr>
        <xdr:cNvPr id="7613" name="公債費以外該当値テキスト"/>
        <xdr:cNvSpPr txBox="1"/>
      </xdr:nvSpPr>
      <xdr:spPr>
        <a:xfrm>
          <a:off x="16598900" y="1327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22</xdr:col>
      <xdr:colOff>514350</xdr:colOff>
      <xdr:row>76</xdr:row>
      <xdr:rowOff>36830</xdr:rowOff>
    </xdr:from>
    <xdr:to xmlns:xdr="http://schemas.openxmlformats.org/drawingml/2006/spreadsheetDrawing">
      <xdr:col>22</xdr:col>
      <xdr:colOff>615950</xdr:colOff>
      <xdr:row>76</xdr:row>
      <xdr:rowOff>138430</xdr:rowOff>
    </xdr:to>
    <xdr:sp macro="" textlink="">
      <xdr:nvSpPr>
        <xdr:cNvPr id="7614" name="円/楕円 446"/>
        <xdr:cNvSpPr/>
      </xdr:nvSpPr>
      <xdr:spPr>
        <a:xfrm>
          <a:off x="156210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184150</xdr:colOff>
      <xdr:row>76</xdr:row>
      <xdr:rowOff>123190</xdr:rowOff>
    </xdr:from>
    <xdr:to xmlns:xdr="http://schemas.openxmlformats.org/drawingml/2006/spreadsheetDrawing">
      <xdr:col>23</xdr:col>
      <xdr:colOff>234950</xdr:colOff>
      <xdr:row>78</xdr:row>
      <xdr:rowOff>38735</xdr:rowOff>
    </xdr:to>
    <xdr:sp macro="" textlink="">
      <xdr:nvSpPr>
        <xdr:cNvPr id="7615" name="テキスト ボックス 447"/>
        <xdr:cNvSpPr txBox="1"/>
      </xdr:nvSpPr>
      <xdr:spPr>
        <a:xfrm>
          <a:off x="15290800" y="1315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21</xdr:col>
      <xdr:colOff>311150</xdr:colOff>
      <xdr:row>75</xdr:row>
      <xdr:rowOff>116840</xdr:rowOff>
    </xdr:from>
    <xdr:to xmlns:xdr="http://schemas.openxmlformats.org/drawingml/2006/spreadsheetDrawing">
      <xdr:col>21</xdr:col>
      <xdr:colOff>412750</xdr:colOff>
      <xdr:row>76</xdr:row>
      <xdr:rowOff>46990</xdr:rowOff>
    </xdr:to>
    <xdr:sp macro="" textlink="">
      <xdr:nvSpPr>
        <xdr:cNvPr id="7616" name="円/楕円 448"/>
        <xdr:cNvSpPr/>
      </xdr:nvSpPr>
      <xdr:spPr>
        <a:xfrm>
          <a:off x="147320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20</xdr:col>
      <xdr:colOff>666750</xdr:colOff>
      <xdr:row>74</xdr:row>
      <xdr:rowOff>57150</xdr:rowOff>
    </xdr:from>
    <xdr:to xmlns:xdr="http://schemas.openxmlformats.org/drawingml/2006/spreadsheetDrawing">
      <xdr:col>22</xdr:col>
      <xdr:colOff>57150</xdr:colOff>
      <xdr:row>75</xdr:row>
      <xdr:rowOff>144780</xdr:rowOff>
    </xdr:to>
    <xdr:sp macro="" textlink="">
      <xdr:nvSpPr>
        <xdr:cNvPr id="7617" name="テキスト ボックス 449"/>
        <xdr:cNvSpPr txBox="1"/>
      </xdr:nvSpPr>
      <xdr:spPr>
        <a:xfrm>
          <a:off x="14401800" y="1274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20</xdr:col>
      <xdr:colOff>107950</xdr:colOff>
      <xdr:row>76</xdr:row>
      <xdr:rowOff>82550</xdr:rowOff>
    </xdr:from>
    <xdr:to xmlns:xdr="http://schemas.openxmlformats.org/drawingml/2006/spreadsheetDrawing">
      <xdr:col>20</xdr:col>
      <xdr:colOff>209550</xdr:colOff>
      <xdr:row>77</xdr:row>
      <xdr:rowOff>12700</xdr:rowOff>
    </xdr:to>
    <xdr:sp macro="" textlink="">
      <xdr:nvSpPr>
        <xdr:cNvPr id="7618" name="円/楕円 450"/>
        <xdr:cNvSpPr/>
      </xdr:nvSpPr>
      <xdr:spPr>
        <a:xfrm>
          <a:off x="138430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19</xdr:col>
      <xdr:colOff>463550</xdr:colOff>
      <xdr:row>76</xdr:row>
      <xdr:rowOff>168910</xdr:rowOff>
    </xdr:from>
    <xdr:to xmlns:xdr="http://schemas.openxmlformats.org/drawingml/2006/spreadsheetDrawing">
      <xdr:col>20</xdr:col>
      <xdr:colOff>539115</xdr:colOff>
      <xdr:row>78</xdr:row>
      <xdr:rowOff>84455</xdr:rowOff>
    </xdr:to>
    <xdr:sp macro="" textlink="">
      <xdr:nvSpPr>
        <xdr:cNvPr id="7619" name="テキスト ボックス 451"/>
        <xdr:cNvSpPr txBox="1"/>
      </xdr:nvSpPr>
      <xdr:spPr>
        <a:xfrm>
          <a:off x="13512800" y="13199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18</xdr:col>
      <xdr:colOff>590550</xdr:colOff>
      <xdr:row>75</xdr:row>
      <xdr:rowOff>149860</xdr:rowOff>
    </xdr:from>
    <xdr:to xmlns:xdr="http://schemas.openxmlformats.org/drawingml/2006/spreadsheetDrawing">
      <xdr:col>19</xdr:col>
      <xdr:colOff>6350</xdr:colOff>
      <xdr:row>76</xdr:row>
      <xdr:rowOff>80010</xdr:rowOff>
    </xdr:to>
    <xdr:sp macro="" textlink="">
      <xdr:nvSpPr>
        <xdr:cNvPr id="7620" name="円/楕円 452"/>
        <xdr:cNvSpPr/>
      </xdr:nvSpPr>
      <xdr:spPr>
        <a:xfrm>
          <a:off x="129540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18</xdr:col>
      <xdr:colOff>260350</xdr:colOff>
      <xdr:row>74</xdr:row>
      <xdr:rowOff>90170</xdr:rowOff>
    </xdr:from>
    <xdr:to xmlns:xdr="http://schemas.openxmlformats.org/drawingml/2006/spreadsheetDrawing">
      <xdr:col>19</xdr:col>
      <xdr:colOff>335915</xdr:colOff>
      <xdr:row>76</xdr:row>
      <xdr:rowOff>6350</xdr:rowOff>
    </xdr:to>
    <xdr:sp macro="" textlink="">
      <xdr:nvSpPr>
        <xdr:cNvPr id="7621" name="テキスト ボックス 453"/>
        <xdr:cNvSpPr txBox="1"/>
      </xdr:nvSpPr>
      <xdr:spPr>
        <a:xfrm>
          <a:off x="12623800" y="1277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xdr:col>
      <xdr:colOff>542925</xdr:colOff>
      <xdr:row>7</xdr:row>
      <xdr:rowOff>22225</xdr:rowOff>
    </xdr:from>
    <xdr:to xmlns:xdr="http://schemas.openxmlformats.org/drawingml/2006/spreadsheetDrawing">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20</xdr:row>
      <xdr:rowOff>3175</xdr:rowOff>
    </xdr:from>
    <xdr:to xmlns:xdr="http://schemas.openxmlformats.org/drawingml/2006/spreadsheetDrawing">
      <xdr:col>5</xdr:col>
      <xdr:colOff>733425</xdr:colOff>
      <xdr:row>20</xdr:row>
      <xdr:rowOff>3175</xdr:rowOff>
    </xdr:to>
    <xdr:cxnSp macro="">
      <xdr:nvCxnSpPr>
        <xdr:cNvPr id="8222" name="直線コネクタ 30"/>
        <xdr:cNvCxnSpPr/>
      </xdr:nvCxnSpPr>
      <xdr:spPr>
        <a:xfrm>
          <a:off x="2159635" y="34798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19</xdr:row>
      <xdr:rowOff>32385</xdr:rowOff>
    </xdr:from>
    <xdr:to xmlns:xdr="http://schemas.openxmlformats.org/drawingml/2006/spreadsheetDrawing">
      <xdr:col>1</xdr:col>
      <xdr:colOff>1036955</xdr:colOff>
      <xdr:row>20</xdr:row>
      <xdr:rowOff>119380</xdr:rowOff>
    </xdr:to>
    <xdr:sp macro="" textlink="">
      <xdr:nvSpPr>
        <xdr:cNvPr id="8223" name="テキスト ボックス 31"/>
        <xdr:cNvSpPr txBox="1"/>
      </xdr:nvSpPr>
      <xdr:spPr>
        <a:xfrm>
          <a:off x="1409065" y="333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17</xdr:row>
      <xdr:rowOff>60325</xdr:rowOff>
    </xdr:from>
    <xdr:to xmlns:xdr="http://schemas.openxmlformats.org/drawingml/2006/spreadsheetDrawing">
      <xdr:col>5</xdr:col>
      <xdr:colOff>733425</xdr:colOff>
      <xdr:row>17</xdr:row>
      <xdr:rowOff>60325</xdr:rowOff>
    </xdr:to>
    <xdr:cxnSp macro="">
      <xdr:nvCxnSpPr>
        <xdr:cNvPr id="8224" name="直線コネクタ 32"/>
        <xdr:cNvCxnSpPr/>
      </xdr:nvCxnSpPr>
      <xdr:spPr>
        <a:xfrm>
          <a:off x="2159635" y="30226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16</xdr:row>
      <xdr:rowOff>89535</xdr:rowOff>
    </xdr:from>
    <xdr:to xmlns:xdr="http://schemas.openxmlformats.org/drawingml/2006/spreadsheetDrawing">
      <xdr:col>1</xdr:col>
      <xdr:colOff>1036955</xdr:colOff>
      <xdr:row>18</xdr:row>
      <xdr:rowOff>5080</xdr:rowOff>
    </xdr:to>
    <xdr:sp macro="" textlink="">
      <xdr:nvSpPr>
        <xdr:cNvPr id="8225" name="テキスト ボックス 33"/>
        <xdr:cNvSpPr txBox="1"/>
      </xdr:nvSpPr>
      <xdr:spPr>
        <a:xfrm>
          <a:off x="1409065" y="288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14</xdr:row>
      <xdr:rowOff>117475</xdr:rowOff>
    </xdr:from>
    <xdr:to xmlns:xdr="http://schemas.openxmlformats.org/drawingml/2006/spreadsheetDrawing">
      <xdr:col>5</xdr:col>
      <xdr:colOff>733425</xdr:colOff>
      <xdr:row>14</xdr:row>
      <xdr:rowOff>117475</xdr:rowOff>
    </xdr:to>
    <xdr:cxnSp macro="">
      <xdr:nvCxnSpPr>
        <xdr:cNvPr id="8226" name="直線コネクタ 34"/>
        <xdr:cNvCxnSpPr/>
      </xdr:nvCxnSpPr>
      <xdr:spPr>
        <a:xfrm>
          <a:off x="2159635" y="25654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13</xdr:row>
      <xdr:rowOff>146685</xdr:rowOff>
    </xdr:from>
    <xdr:to xmlns:xdr="http://schemas.openxmlformats.org/drawingml/2006/spreadsheetDrawing">
      <xdr:col>1</xdr:col>
      <xdr:colOff>1036955</xdr:colOff>
      <xdr:row>15</xdr:row>
      <xdr:rowOff>62230</xdr:rowOff>
    </xdr:to>
    <xdr:sp macro="" textlink="">
      <xdr:nvSpPr>
        <xdr:cNvPr id="8227" name="テキスト ボックス 35"/>
        <xdr:cNvSpPr txBox="1"/>
      </xdr:nvSpPr>
      <xdr:spPr>
        <a:xfrm>
          <a:off x="1409065" y="242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12</xdr:row>
      <xdr:rowOff>3175</xdr:rowOff>
    </xdr:from>
    <xdr:to xmlns:xdr="http://schemas.openxmlformats.org/drawingml/2006/spreadsheetDrawing">
      <xdr:col>5</xdr:col>
      <xdr:colOff>733425</xdr:colOff>
      <xdr:row>12</xdr:row>
      <xdr:rowOff>3175</xdr:rowOff>
    </xdr:to>
    <xdr:cxnSp macro="">
      <xdr:nvCxnSpPr>
        <xdr:cNvPr id="8228" name="直線コネクタ 36"/>
        <xdr:cNvCxnSpPr/>
      </xdr:nvCxnSpPr>
      <xdr:spPr>
        <a:xfrm>
          <a:off x="2159635" y="21082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11</xdr:row>
      <xdr:rowOff>32385</xdr:rowOff>
    </xdr:from>
    <xdr:to xmlns:xdr="http://schemas.openxmlformats.org/drawingml/2006/spreadsheetDrawing">
      <xdr:col>1</xdr:col>
      <xdr:colOff>1036955</xdr:colOff>
      <xdr:row>12</xdr:row>
      <xdr:rowOff>119380</xdr:rowOff>
    </xdr:to>
    <xdr:sp macro="" textlink="">
      <xdr:nvSpPr>
        <xdr:cNvPr id="8229" name="テキスト ボックス 37"/>
        <xdr:cNvSpPr txBox="1"/>
      </xdr:nvSpPr>
      <xdr:spPr>
        <a:xfrm>
          <a:off x="1409065" y="196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8230" name="直線コネクタ 38"/>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8</xdr:row>
      <xdr:rowOff>89535</xdr:rowOff>
    </xdr:from>
    <xdr:to xmlns:xdr="http://schemas.openxmlformats.org/drawingml/2006/spreadsheetDrawing">
      <xdr:col>1</xdr:col>
      <xdr:colOff>1036955</xdr:colOff>
      <xdr:row>10</xdr:row>
      <xdr:rowOff>5080</xdr:rowOff>
    </xdr:to>
    <xdr:sp macro="" textlink="">
      <xdr:nvSpPr>
        <xdr:cNvPr id="8231" name="テキスト ボックス 39"/>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8232"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11</xdr:row>
      <xdr:rowOff>124460</xdr:rowOff>
    </xdr:from>
    <xdr:to xmlns:xdr="http://schemas.openxmlformats.org/drawingml/2006/spreadsheetDrawing">
      <xdr:col>4</xdr:col>
      <xdr:colOff>1118235</xdr:colOff>
      <xdr:row>18</xdr:row>
      <xdr:rowOff>92710</xdr:rowOff>
    </xdr:to>
    <xdr:cxnSp macro="">
      <xdr:nvCxnSpPr>
        <xdr:cNvPr id="8233" name="直線コネクタ 41"/>
        <xdr:cNvCxnSpPr/>
      </xdr:nvCxnSpPr>
      <xdr:spPr>
        <a:xfrm flipV="1">
          <a:off x="5652135" y="2058035"/>
          <a:ext cx="0" cy="1168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18</xdr:row>
      <xdr:rowOff>64770</xdr:rowOff>
    </xdr:from>
    <xdr:to xmlns:xdr="http://schemas.openxmlformats.org/drawingml/2006/spreadsheetDrawing">
      <xdr:col>5</xdr:col>
      <xdr:colOff>835660</xdr:colOff>
      <xdr:row>19</xdr:row>
      <xdr:rowOff>151765</xdr:rowOff>
    </xdr:to>
    <xdr:sp macro="" textlink="">
      <xdr:nvSpPr>
        <xdr:cNvPr id="8234" name="人口1人当たり決算額の推移最小値テキスト130"/>
        <xdr:cNvSpPr txBox="1"/>
      </xdr:nvSpPr>
      <xdr:spPr>
        <a:xfrm>
          <a:off x="5740400" y="31984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twoCellAnchor>
  <xdr:twoCellAnchor>
    <xdr:from xmlns:xdr="http://schemas.openxmlformats.org/drawingml/2006/spreadsheetDrawing">
      <xdr:col>4</xdr:col>
      <xdr:colOff>1028065</xdr:colOff>
      <xdr:row>18</xdr:row>
      <xdr:rowOff>92710</xdr:rowOff>
    </xdr:from>
    <xdr:to xmlns:xdr="http://schemas.openxmlformats.org/drawingml/2006/spreadsheetDrawing">
      <xdr:col>5</xdr:col>
      <xdr:colOff>73025</xdr:colOff>
      <xdr:row>18</xdr:row>
      <xdr:rowOff>92710</xdr:rowOff>
    </xdr:to>
    <xdr:cxnSp macro="">
      <xdr:nvCxnSpPr>
        <xdr:cNvPr id="8235" name="直線コネクタ 43"/>
        <xdr:cNvCxnSpPr/>
      </xdr:nvCxnSpPr>
      <xdr:spPr>
        <a:xfrm>
          <a:off x="5561965" y="32264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10</xdr:row>
      <xdr:rowOff>39370</xdr:rowOff>
    </xdr:from>
    <xdr:to xmlns:xdr="http://schemas.openxmlformats.org/drawingml/2006/spreadsheetDrawing">
      <xdr:col>5</xdr:col>
      <xdr:colOff>835660</xdr:colOff>
      <xdr:row>11</xdr:row>
      <xdr:rowOff>127000</xdr:rowOff>
    </xdr:to>
    <xdr:sp macro="" textlink="">
      <xdr:nvSpPr>
        <xdr:cNvPr id="8236" name="人口1人当たり決算額の推移最大値テキスト130"/>
        <xdr:cNvSpPr txBox="1"/>
      </xdr:nvSpPr>
      <xdr:spPr>
        <a:xfrm>
          <a:off x="5740400" y="18014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twoCellAnchor>
  <xdr:twoCellAnchor>
    <xdr:from xmlns:xdr="http://schemas.openxmlformats.org/drawingml/2006/spreadsheetDrawing">
      <xdr:col>4</xdr:col>
      <xdr:colOff>1028065</xdr:colOff>
      <xdr:row>11</xdr:row>
      <xdr:rowOff>124460</xdr:rowOff>
    </xdr:from>
    <xdr:to xmlns:xdr="http://schemas.openxmlformats.org/drawingml/2006/spreadsheetDrawing">
      <xdr:col>5</xdr:col>
      <xdr:colOff>73025</xdr:colOff>
      <xdr:row>11</xdr:row>
      <xdr:rowOff>124460</xdr:rowOff>
    </xdr:to>
    <xdr:cxnSp macro="">
      <xdr:nvCxnSpPr>
        <xdr:cNvPr id="8237" name="直線コネクタ 45"/>
        <xdr:cNvCxnSpPr/>
      </xdr:nvCxnSpPr>
      <xdr:spPr>
        <a:xfrm>
          <a:off x="5561965" y="20580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92710</xdr:rowOff>
    </xdr:from>
    <xdr:to xmlns:xdr="http://schemas.openxmlformats.org/drawingml/2006/spreadsheetDrawing">
      <xdr:col>4</xdr:col>
      <xdr:colOff>1118235</xdr:colOff>
      <xdr:row>16</xdr:row>
      <xdr:rowOff>110490</xdr:rowOff>
    </xdr:to>
    <xdr:cxnSp macro="">
      <xdr:nvCxnSpPr>
        <xdr:cNvPr id="8238" name="直線コネクタ 46"/>
        <xdr:cNvCxnSpPr/>
      </xdr:nvCxnSpPr>
      <xdr:spPr>
        <a:xfrm flipV="1">
          <a:off x="5003800" y="2883535"/>
          <a:ext cx="64833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16</xdr:row>
      <xdr:rowOff>80010</xdr:rowOff>
    </xdr:from>
    <xdr:to xmlns:xdr="http://schemas.openxmlformats.org/drawingml/2006/spreadsheetDrawing">
      <xdr:col>5</xdr:col>
      <xdr:colOff>835660</xdr:colOff>
      <xdr:row>17</xdr:row>
      <xdr:rowOff>167640</xdr:rowOff>
    </xdr:to>
    <xdr:sp macro="" textlink="">
      <xdr:nvSpPr>
        <xdr:cNvPr id="8239" name="人口1人当たり決算額の推移平均値テキスト130"/>
        <xdr:cNvSpPr txBox="1"/>
      </xdr:nvSpPr>
      <xdr:spPr>
        <a:xfrm>
          <a:off x="5740400" y="287083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4</xdr:col>
      <xdr:colOff>1066800</xdr:colOff>
      <xdr:row>16</xdr:row>
      <xdr:rowOff>107950</xdr:rowOff>
    </xdr:from>
    <xdr:to xmlns:xdr="http://schemas.openxmlformats.org/drawingml/2006/spreadsheetDrawing">
      <xdr:col>5</xdr:col>
      <xdr:colOff>35560</xdr:colOff>
      <xdr:row>17</xdr:row>
      <xdr:rowOff>38100</xdr:rowOff>
    </xdr:to>
    <xdr:sp macro="" textlink="">
      <xdr:nvSpPr>
        <xdr:cNvPr id="8240" name="フローチャート : 判断 48"/>
        <xdr:cNvSpPr/>
      </xdr:nvSpPr>
      <xdr:spPr>
        <a:xfrm>
          <a:off x="5600700" y="28987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110490</xdr:rowOff>
    </xdr:from>
    <xdr:to xmlns:xdr="http://schemas.openxmlformats.org/drawingml/2006/spreadsheetDrawing">
      <xdr:col>4</xdr:col>
      <xdr:colOff>469900</xdr:colOff>
      <xdr:row>16</xdr:row>
      <xdr:rowOff>114935</xdr:rowOff>
    </xdr:to>
    <xdr:cxnSp macro="">
      <xdr:nvCxnSpPr>
        <xdr:cNvPr id="8241" name="直線コネクタ 49"/>
        <xdr:cNvCxnSpPr/>
      </xdr:nvCxnSpPr>
      <xdr:spPr>
        <a:xfrm flipV="1">
          <a:off x="4305935" y="2901315"/>
          <a:ext cx="69786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130175</xdr:rowOff>
    </xdr:from>
    <xdr:to xmlns:xdr="http://schemas.openxmlformats.org/drawingml/2006/spreadsheetDrawing">
      <xdr:col>4</xdr:col>
      <xdr:colOff>520700</xdr:colOff>
      <xdr:row>17</xdr:row>
      <xdr:rowOff>60325</xdr:rowOff>
    </xdr:to>
    <xdr:sp macro="" textlink="">
      <xdr:nvSpPr>
        <xdr:cNvPr id="8242" name="フローチャート : 判断 50"/>
        <xdr:cNvSpPr/>
      </xdr:nvSpPr>
      <xdr:spPr>
        <a:xfrm>
          <a:off x="4953000" y="2921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4</xdr:col>
      <xdr:colOff>88900</xdr:colOff>
      <xdr:row>17</xdr:row>
      <xdr:rowOff>45085</xdr:rowOff>
    </xdr:from>
    <xdr:to xmlns:xdr="http://schemas.openxmlformats.org/drawingml/2006/spreadsheetDrawing">
      <xdr:col>4</xdr:col>
      <xdr:colOff>824230</xdr:colOff>
      <xdr:row>18</xdr:row>
      <xdr:rowOff>132080</xdr:rowOff>
    </xdr:to>
    <xdr:sp macro="" textlink="">
      <xdr:nvSpPr>
        <xdr:cNvPr id="8243" name="テキスト ボックス 51"/>
        <xdr:cNvSpPr txBox="1"/>
      </xdr:nvSpPr>
      <xdr:spPr>
        <a:xfrm>
          <a:off x="4622800" y="300736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206375</xdr:colOff>
      <xdr:row>16</xdr:row>
      <xdr:rowOff>114935</xdr:rowOff>
    </xdr:from>
    <xdr:to xmlns:xdr="http://schemas.openxmlformats.org/drawingml/2006/spreadsheetDrawing">
      <xdr:col>3</xdr:col>
      <xdr:colOff>905510</xdr:colOff>
      <xdr:row>16</xdr:row>
      <xdr:rowOff>116840</xdr:rowOff>
    </xdr:to>
    <xdr:cxnSp macro="">
      <xdr:nvCxnSpPr>
        <xdr:cNvPr id="8244" name="直線コネクタ 52"/>
        <xdr:cNvCxnSpPr/>
      </xdr:nvCxnSpPr>
      <xdr:spPr>
        <a:xfrm flipV="1">
          <a:off x="3606800" y="2905760"/>
          <a:ext cx="69913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137160</xdr:rowOff>
    </xdr:from>
    <xdr:to xmlns:xdr="http://schemas.openxmlformats.org/drawingml/2006/spreadsheetDrawing">
      <xdr:col>3</xdr:col>
      <xdr:colOff>956310</xdr:colOff>
      <xdr:row>17</xdr:row>
      <xdr:rowOff>67310</xdr:rowOff>
    </xdr:to>
    <xdr:sp macro="" textlink="">
      <xdr:nvSpPr>
        <xdr:cNvPr id="8245" name="フローチャート : 判断 53"/>
        <xdr:cNvSpPr/>
      </xdr:nvSpPr>
      <xdr:spPr>
        <a:xfrm>
          <a:off x="4254500" y="29279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3</xdr:col>
      <xdr:colOff>523875</xdr:colOff>
      <xdr:row>17</xdr:row>
      <xdr:rowOff>52070</xdr:rowOff>
    </xdr:from>
    <xdr:to xmlns:xdr="http://schemas.openxmlformats.org/drawingml/2006/spreadsheetDrawing">
      <xdr:col>4</xdr:col>
      <xdr:colOff>153035</xdr:colOff>
      <xdr:row>18</xdr:row>
      <xdr:rowOff>139065</xdr:rowOff>
    </xdr:to>
    <xdr:sp macro="" textlink="">
      <xdr:nvSpPr>
        <xdr:cNvPr id="8246" name="テキスト ボックス 54"/>
        <xdr:cNvSpPr txBox="1"/>
      </xdr:nvSpPr>
      <xdr:spPr>
        <a:xfrm>
          <a:off x="3924300" y="3014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641350</xdr:colOff>
      <xdr:row>16</xdr:row>
      <xdr:rowOff>116840</xdr:rowOff>
    </xdr:from>
    <xdr:to xmlns:xdr="http://schemas.openxmlformats.org/drawingml/2006/spreadsheetDrawing">
      <xdr:col>3</xdr:col>
      <xdr:colOff>206375</xdr:colOff>
      <xdr:row>16</xdr:row>
      <xdr:rowOff>155575</xdr:rowOff>
    </xdr:to>
    <xdr:cxnSp macro="">
      <xdr:nvCxnSpPr>
        <xdr:cNvPr id="8247" name="直線コネクタ 55"/>
        <xdr:cNvCxnSpPr/>
      </xdr:nvCxnSpPr>
      <xdr:spPr>
        <a:xfrm flipV="1">
          <a:off x="2908300" y="290766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135255</xdr:rowOff>
    </xdr:from>
    <xdr:to xmlns:xdr="http://schemas.openxmlformats.org/drawingml/2006/spreadsheetDrawing">
      <xdr:col>3</xdr:col>
      <xdr:colOff>257175</xdr:colOff>
      <xdr:row>17</xdr:row>
      <xdr:rowOff>65405</xdr:rowOff>
    </xdr:to>
    <xdr:sp macro="" textlink="">
      <xdr:nvSpPr>
        <xdr:cNvPr id="8248" name="フローチャート : 判断 56"/>
        <xdr:cNvSpPr/>
      </xdr:nvSpPr>
      <xdr:spPr>
        <a:xfrm>
          <a:off x="3555365" y="29260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958215</xdr:colOff>
      <xdr:row>17</xdr:row>
      <xdr:rowOff>50165</xdr:rowOff>
    </xdr:from>
    <xdr:to xmlns:xdr="http://schemas.openxmlformats.org/drawingml/2006/spreadsheetDrawing">
      <xdr:col>3</xdr:col>
      <xdr:colOff>587375</xdr:colOff>
      <xdr:row>18</xdr:row>
      <xdr:rowOff>137795</xdr:rowOff>
    </xdr:to>
    <xdr:sp macro="" textlink="">
      <xdr:nvSpPr>
        <xdr:cNvPr id="8249" name="テキスト ボックス 57"/>
        <xdr:cNvSpPr txBox="1"/>
      </xdr:nvSpPr>
      <xdr:spPr>
        <a:xfrm>
          <a:off x="3225165" y="30124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590550</xdr:colOff>
      <xdr:row>16</xdr:row>
      <xdr:rowOff>88265</xdr:rowOff>
    </xdr:from>
    <xdr:to xmlns:xdr="http://schemas.openxmlformats.org/drawingml/2006/spreadsheetDrawing">
      <xdr:col>2</xdr:col>
      <xdr:colOff>692785</xdr:colOff>
      <xdr:row>17</xdr:row>
      <xdr:rowOff>18415</xdr:rowOff>
    </xdr:to>
    <xdr:sp macro="" textlink="">
      <xdr:nvSpPr>
        <xdr:cNvPr id="8250" name="フローチャート : 判断 58"/>
        <xdr:cNvSpPr/>
      </xdr:nvSpPr>
      <xdr:spPr>
        <a:xfrm>
          <a:off x="2857500" y="28790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260350</xdr:colOff>
      <xdr:row>15</xdr:row>
      <xdr:rowOff>29210</xdr:rowOff>
    </xdr:from>
    <xdr:to xmlns:xdr="http://schemas.openxmlformats.org/drawingml/2006/spreadsheetDrawing">
      <xdr:col>2</xdr:col>
      <xdr:colOff>1022985</xdr:colOff>
      <xdr:row>16</xdr:row>
      <xdr:rowOff>116205</xdr:rowOff>
    </xdr:to>
    <xdr:sp macro="" textlink="">
      <xdr:nvSpPr>
        <xdr:cNvPr id="8251" name="テキスト ボックス 59"/>
        <xdr:cNvSpPr txBox="1"/>
      </xdr:nvSpPr>
      <xdr:spPr>
        <a:xfrm>
          <a:off x="2527300" y="26485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4</xdr:col>
      <xdr:colOff>939800</xdr:colOff>
      <xdr:row>22</xdr:row>
      <xdr:rowOff>140335</xdr:rowOff>
    </xdr:from>
    <xdr:to xmlns:xdr="http://schemas.openxmlformats.org/drawingml/2006/spreadsheetDrawing">
      <xdr:col>5</xdr:col>
      <xdr:colOff>567055</xdr:colOff>
      <xdr:row>24</xdr:row>
      <xdr:rowOff>56515</xdr:rowOff>
    </xdr:to>
    <xdr:sp macro="" textlink="">
      <xdr:nvSpPr>
        <xdr:cNvPr id="8252"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292735</xdr:colOff>
      <xdr:row>22</xdr:row>
      <xdr:rowOff>140335</xdr:rowOff>
    </xdr:from>
    <xdr:to xmlns:xdr="http://schemas.openxmlformats.org/drawingml/2006/spreadsheetDrawing">
      <xdr:col>4</xdr:col>
      <xdr:colOff>1053465</xdr:colOff>
      <xdr:row>24</xdr:row>
      <xdr:rowOff>56515</xdr:rowOff>
    </xdr:to>
    <xdr:sp macro="" textlink="">
      <xdr:nvSpPr>
        <xdr:cNvPr id="8253" name="テキスト ボックス 61"/>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727075</xdr:colOff>
      <xdr:row>22</xdr:row>
      <xdr:rowOff>140335</xdr:rowOff>
    </xdr:from>
    <xdr:to xmlns:xdr="http://schemas.openxmlformats.org/drawingml/2006/spreadsheetDrawing">
      <xdr:col>4</xdr:col>
      <xdr:colOff>354330</xdr:colOff>
      <xdr:row>24</xdr:row>
      <xdr:rowOff>56515</xdr:rowOff>
    </xdr:to>
    <xdr:sp macro="" textlink="">
      <xdr:nvSpPr>
        <xdr:cNvPr id="8254" name="テキスト ボックス 62"/>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28575</xdr:colOff>
      <xdr:row>22</xdr:row>
      <xdr:rowOff>140335</xdr:rowOff>
    </xdr:from>
    <xdr:to xmlns:xdr="http://schemas.openxmlformats.org/drawingml/2006/spreadsheetDrawing">
      <xdr:col>3</xdr:col>
      <xdr:colOff>791210</xdr:colOff>
      <xdr:row>24</xdr:row>
      <xdr:rowOff>56515</xdr:rowOff>
    </xdr:to>
    <xdr:sp macro="" textlink="">
      <xdr:nvSpPr>
        <xdr:cNvPr id="8255" name="テキスト ボックス 63"/>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2</xdr:col>
      <xdr:colOff>462915</xdr:colOff>
      <xdr:row>22</xdr:row>
      <xdr:rowOff>140335</xdr:rowOff>
    </xdr:from>
    <xdr:to xmlns:xdr="http://schemas.openxmlformats.org/drawingml/2006/spreadsheetDrawing">
      <xdr:col>3</xdr:col>
      <xdr:colOff>92075</xdr:colOff>
      <xdr:row>24</xdr:row>
      <xdr:rowOff>56515</xdr:rowOff>
    </xdr:to>
    <xdr:sp macro="" textlink="">
      <xdr:nvSpPr>
        <xdr:cNvPr id="8256" name="テキスト ボックス 64"/>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4</xdr:col>
      <xdr:colOff>1066800</xdr:colOff>
      <xdr:row>16</xdr:row>
      <xdr:rowOff>41910</xdr:rowOff>
    </xdr:from>
    <xdr:to xmlns:xdr="http://schemas.openxmlformats.org/drawingml/2006/spreadsheetDrawing">
      <xdr:col>5</xdr:col>
      <xdr:colOff>35560</xdr:colOff>
      <xdr:row>16</xdr:row>
      <xdr:rowOff>143510</xdr:rowOff>
    </xdr:to>
    <xdr:sp macro="" textlink="">
      <xdr:nvSpPr>
        <xdr:cNvPr id="8257" name="円/楕円 65"/>
        <xdr:cNvSpPr/>
      </xdr:nvSpPr>
      <xdr:spPr>
        <a:xfrm>
          <a:off x="5600700" y="28327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5</xdr:col>
      <xdr:colOff>73025</xdr:colOff>
      <xdr:row>15</xdr:row>
      <xdr:rowOff>58420</xdr:rowOff>
    </xdr:from>
    <xdr:to xmlns:xdr="http://schemas.openxmlformats.org/drawingml/2006/spreadsheetDrawing">
      <xdr:col>5</xdr:col>
      <xdr:colOff>835660</xdr:colOff>
      <xdr:row>16</xdr:row>
      <xdr:rowOff>146050</xdr:rowOff>
    </xdr:to>
    <xdr:sp macro="" textlink="">
      <xdr:nvSpPr>
        <xdr:cNvPr id="8258" name="人口1人当たり決算額の推移該当値テキスト130"/>
        <xdr:cNvSpPr txBox="1"/>
      </xdr:nvSpPr>
      <xdr:spPr>
        <a:xfrm>
          <a:off x="5740400" y="26777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419100</xdr:colOff>
      <xdr:row>16</xdr:row>
      <xdr:rowOff>59690</xdr:rowOff>
    </xdr:from>
    <xdr:to xmlns:xdr="http://schemas.openxmlformats.org/drawingml/2006/spreadsheetDrawing">
      <xdr:col>4</xdr:col>
      <xdr:colOff>520700</xdr:colOff>
      <xdr:row>16</xdr:row>
      <xdr:rowOff>161290</xdr:rowOff>
    </xdr:to>
    <xdr:sp macro="" textlink="">
      <xdr:nvSpPr>
        <xdr:cNvPr id="8259" name="円/楕円 67"/>
        <xdr:cNvSpPr/>
      </xdr:nvSpPr>
      <xdr:spPr>
        <a:xfrm>
          <a:off x="4953000" y="285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4</xdr:col>
      <xdr:colOff>88900</xdr:colOff>
      <xdr:row>14</xdr:row>
      <xdr:rowOff>171450</xdr:rowOff>
    </xdr:from>
    <xdr:to xmlns:xdr="http://schemas.openxmlformats.org/drawingml/2006/spreadsheetDrawing">
      <xdr:col>4</xdr:col>
      <xdr:colOff>824230</xdr:colOff>
      <xdr:row>16</xdr:row>
      <xdr:rowOff>87630</xdr:rowOff>
    </xdr:to>
    <xdr:sp macro="" textlink="">
      <xdr:nvSpPr>
        <xdr:cNvPr id="8260" name="テキスト ボックス 68"/>
        <xdr:cNvSpPr txBox="1"/>
      </xdr:nvSpPr>
      <xdr:spPr>
        <a:xfrm>
          <a:off x="4622800" y="26193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854075</xdr:colOff>
      <xdr:row>16</xdr:row>
      <xdr:rowOff>64135</xdr:rowOff>
    </xdr:from>
    <xdr:to xmlns:xdr="http://schemas.openxmlformats.org/drawingml/2006/spreadsheetDrawing">
      <xdr:col>3</xdr:col>
      <xdr:colOff>956310</xdr:colOff>
      <xdr:row>16</xdr:row>
      <xdr:rowOff>166370</xdr:rowOff>
    </xdr:to>
    <xdr:sp macro="" textlink="">
      <xdr:nvSpPr>
        <xdr:cNvPr id="8261" name="円/楕円 69"/>
        <xdr:cNvSpPr/>
      </xdr:nvSpPr>
      <xdr:spPr>
        <a:xfrm>
          <a:off x="4254500" y="28549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3</xdr:col>
      <xdr:colOff>523875</xdr:colOff>
      <xdr:row>15</xdr:row>
      <xdr:rowOff>4445</xdr:rowOff>
    </xdr:from>
    <xdr:to xmlns:xdr="http://schemas.openxmlformats.org/drawingml/2006/spreadsheetDrawing">
      <xdr:col>4</xdr:col>
      <xdr:colOff>153035</xdr:colOff>
      <xdr:row>16</xdr:row>
      <xdr:rowOff>92075</xdr:rowOff>
    </xdr:to>
    <xdr:sp macro="" textlink="">
      <xdr:nvSpPr>
        <xdr:cNvPr id="8262" name="テキスト ボックス 70"/>
        <xdr:cNvSpPr txBox="1"/>
      </xdr:nvSpPr>
      <xdr:spPr>
        <a:xfrm>
          <a:off x="3924300" y="26238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154940</xdr:colOff>
      <xdr:row>16</xdr:row>
      <xdr:rowOff>66040</xdr:rowOff>
    </xdr:from>
    <xdr:to xmlns:xdr="http://schemas.openxmlformats.org/drawingml/2006/spreadsheetDrawing">
      <xdr:col>3</xdr:col>
      <xdr:colOff>257175</xdr:colOff>
      <xdr:row>16</xdr:row>
      <xdr:rowOff>167640</xdr:rowOff>
    </xdr:to>
    <xdr:sp macro="" textlink="">
      <xdr:nvSpPr>
        <xdr:cNvPr id="8263" name="円/楕円 71"/>
        <xdr:cNvSpPr/>
      </xdr:nvSpPr>
      <xdr:spPr>
        <a:xfrm>
          <a:off x="3555365" y="28568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958215</xdr:colOff>
      <xdr:row>15</xdr:row>
      <xdr:rowOff>6350</xdr:rowOff>
    </xdr:from>
    <xdr:to xmlns:xdr="http://schemas.openxmlformats.org/drawingml/2006/spreadsheetDrawing">
      <xdr:col>3</xdr:col>
      <xdr:colOff>587375</xdr:colOff>
      <xdr:row>16</xdr:row>
      <xdr:rowOff>93345</xdr:rowOff>
    </xdr:to>
    <xdr:sp macro="" textlink="">
      <xdr:nvSpPr>
        <xdr:cNvPr id="8264" name="テキスト ボックス 72"/>
        <xdr:cNvSpPr txBox="1"/>
      </xdr:nvSpPr>
      <xdr:spPr>
        <a:xfrm>
          <a:off x="3225165" y="26257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250,355</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xdr:col>
      <xdr:colOff>590550</xdr:colOff>
      <xdr:row>16</xdr:row>
      <xdr:rowOff>104775</xdr:rowOff>
    </xdr:from>
    <xdr:to xmlns:xdr="http://schemas.openxmlformats.org/drawingml/2006/spreadsheetDrawing">
      <xdr:col>2</xdr:col>
      <xdr:colOff>692785</xdr:colOff>
      <xdr:row>17</xdr:row>
      <xdr:rowOff>34925</xdr:rowOff>
    </xdr:to>
    <xdr:sp macro="" textlink="">
      <xdr:nvSpPr>
        <xdr:cNvPr id="8265" name="円/楕円 73"/>
        <xdr:cNvSpPr/>
      </xdr:nvSpPr>
      <xdr:spPr>
        <a:xfrm>
          <a:off x="2857500" y="28956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260350</xdr:colOff>
      <xdr:row>17</xdr:row>
      <xdr:rowOff>19685</xdr:rowOff>
    </xdr:from>
    <xdr:to xmlns:xdr="http://schemas.openxmlformats.org/drawingml/2006/spreadsheetDrawing">
      <xdr:col>2</xdr:col>
      <xdr:colOff>1022985</xdr:colOff>
      <xdr:row>18</xdr:row>
      <xdr:rowOff>106680</xdr:rowOff>
    </xdr:to>
    <xdr:sp macro="" textlink="">
      <xdr:nvSpPr>
        <xdr:cNvPr id="8266" name="テキスト ボックス 74"/>
        <xdr:cNvSpPr txBox="1"/>
      </xdr:nvSpPr>
      <xdr:spPr>
        <a:xfrm>
          <a:off x="2527300" y="2981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233,226</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8267" name="正方形/長方形 75"/>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268" name="角丸四角形 76"/>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269" name="正方形/長方形 77"/>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70" name="正方形/長方形 78"/>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271" name="正方形/長方形 79"/>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272" name="直線コネクタ 80"/>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273"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274" name="直線コネクタ 82"/>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275"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276" name="直線コネクタ 84"/>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277" name="円/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278" name="フローチャート :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279" name="正方形/長方形 87"/>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xdr:col>
      <xdr:colOff>542925</xdr:colOff>
      <xdr:row>30</xdr:row>
      <xdr:rowOff>31750</xdr:rowOff>
    </xdr:from>
    <xdr:to xmlns:xdr="http://schemas.openxmlformats.org/drawingml/2006/spreadsheetDrawing">
      <xdr:col>1</xdr:col>
      <xdr:colOff>953770</xdr:colOff>
      <xdr:row>31</xdr:row>
      <xdr:rowOff>135890</xdr:rowOff>
    </xdr:to>
    <xdr:sp macro="" textlink="">
      <xdr:nvSpPr>
        <xdr:cNvPr id="8280" name="テキスト ボックス 88"/>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8281" name="直線コネクタ 89"/>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8282" name="直線コネクタ 90"/>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8283" name="直線コネクタ 91"/>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36</xdr:row>
      <xdr:rowOff>80010</xdr:rowOff>
    </xdr:from>
    <xdr:to xmlns:xdr="http://schemas.openxmlformats.org/drawingml/2006/spreadsheetDrawing">
      <xdr:col>1</xdr:col>
      <xdr:colOff>1036955</xdr:colOff>
      <xdr:row>37</xdr:row>
      <xdr:rowOff>168275</xdr:rowOff>
    </xdr:to>
    <xdr:sp macro="" textlink="">
      <xdr:nvSpPr>
        <xdr:cNvPr id="8284" name="テキスト ボックス 92"/>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8285" name="直線コネクタ 93"/>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35</xdr:row>
      <xdr:rowOff>41910</xdr:rowOff>
    </xdr:from>
    <xdr:to xmlns:xdr="http://schemas.openxmlformats.org/drawingml/2006/spreadsheetDrawing">
      <xdr:col>1</xdr:col>
      <xdr:colOff>1036955</xdr:colOff>
      <xdr:row>35</xdr:row>
      <xdr:rowOff>299720</xdr:rowOff>
    </xdr:to>
    <xdr:sp macro="" textlink="">
      <xdr:nvSpPr>
        <xdr:cNvPr id="8286" name="テキスト ボックス 94"/>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8287" name="直線コネクタ 95"/>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34</xdr:row>
      <xdr:rowOff>3810</xdr:rowOff>
    </xdr:from>
    <xdr:to xmlns:xdr="http://schemas.openxmlformats.org/drawingml/2006/spreadsheetDrawing">
      <xdr:col>1</xdr:col>
      <xdr:colOff>1036955</xdr:colOff>
      <xdr:row>34</xdr:row>
      <xdr:rowOff>263525</xdr:rowOff>
    </xdr:to>
    <xdr:sp macro="" textlink="">
      <xdr:nvSpPr>
        <xdr:cNvPr id="8288" name="テキスト ボックス 96"/>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8289" name="直線コネクタ 97"/>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32</xdr:row>
      <xdr:rowOff>137160</xdr:rowOff>
    </xdr:from>
    <xdr:to xmlns:xdr="http://schemas.openxmlformats.org/drawingml/2006/spreadsheetDrawing">
      <xdr:col>1</xdr:col>
      <xdr:colOff>1036955</xdr:colOff>
      <xdr:row>33</xdr:row>
      <xdr:rowOff>224790</xdr:rowOff>
    </xdr:to>
    <xdr:sp macro="" textlink="">
      <xdr:nvSpPr>
        <xdr:cNvPr id="8290" name="テキスト ボックス 98"/>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8291" name="直線コネクタ 99"/>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mlns:xdr="http://schemas.openxmlformats.org/drawingml/2006/spreadsheetDrawing">
      <xdr:col>1</xdr:col>
      <xdr:colOff>275590</xdr:colOff>
      <xdr:row>31</xdr:row>
      <xdr:rowOff>99695</xdr:rowOff>
    </xdr:from>
    <xdr:to xmlns:xdr="http://schemas.openxmlformats.org/drawingml/2006/spreadsheetDrawing">
      <xdr:col>1</xdr:col>
      <xdr:colOff>1036955</xdr:colOff>
      <xdr:row>32</xdr:row>
      <xdr:rowOff>15240</xdr:rowOff>
    </xdr:to>
    <xdr:sp macro="" textlink="">
      <xdr:nvSpPr>
        <xdr:cNvPr id="8292" name="テキスト ボックス 100"/>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293"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71120</xdr:rowOff>
    </xdr:from>
    <xdr:to xmlns:xdr="http://schemas.openxmlformats.org/drawingml/2006/spreadsheetDrawing">
      <xdr:col>4</xdr:col>
      <xdr:colOff>1118235</xdr:colOff>
      <xdr:row>37</xdr:row>
      <xdr:rowOff>252730</xdr:rowOff>
    </xdr:to>
    <xdr:cxnSp macro="">
      <xdr:nvCxnSpPr>
        <xdr:cNvPr id="8294" name="直線コネクタ 102"/>
        <xdr:cNvCxnSpPr/>
      </xdr:nvCxnSpPr>
      <xdr:spPr>
        <a:xfrm flipV="1">
          <a:off x="5652135" y="599567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37</xdr:row>
      <xdr:rowOff>226060</xdr:rowOff>
    </xdr:from>
    <xdr:to xmlns:xdr="http://schemas.openxmlformats.org/drawingml/2006/spreadsheetDrawing">
      <xdr:col>5</xdr:col>
      <xdr:colOff>835660</xdr:colOff>
      <xdr:row>38</xdr:row>
      <xdr:rowOff>141605</xdr:rowOff>
    </xdr:to>
    <xdr:sp macro="" textlink="">
      <xdr:nvSpPr>
        <xdr:cNvPr id="8295" name="人口1人当たり決算額の推移最小値テキスト445"/>
        <xdr:cNvSpPr txBox="1"/>
      </xdr:nvSpPr>
      <xdr:spPr>
        <a:xfrm>
          <a:off x="5740400" y="73507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twoCellAnchor>
  <xdr:twoCellAnchor>
    <xdr:from xmlns:xdr="http://schemas.openxmlformats.org/drawingml/2006/spreadsheetDrawing">
      <xdr:col>4</xdr:col>
      <xdr:colOff>1028065</xdr:colOff>
      <xdr:row>37</xdr:row>
      <xdr:rowOff>252730</xdr:rowOff>
    </xdr:from>
    <xdr:to xmlns:xdr="http://schemas.openxmlformats.org/drawingml/2006/spreadsheetDrawing">
      <xdr:col>5</xdr:col>
      <xdr:colOff>73025</xdr:colOff>
      <xdr:row>37</xdr:row>
      <xdr:rowOff>252730</xdr:rowOff>
    </xdr:to>
    <xdr:cxnSp macro="">
      <xdr:nvCxnSpPr>
        <xdr:cNvPr id="8296" name="直線コネクタ 104"/>
        <xdr:cNvCxnSpPr/>
      </xdr:nvCxnSpPr>
      <xdr:spPr>
        <a:xfrm>
          <a:off x="5561965" y="73774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31</xdr:row>
      <xdr:rowOff>329565</xdr:rowOff>
    </xdr:from>
    <xdr:to xmlns:xdr="http://schemas.openxmlformats.org/drawingml/2006/spreadsheetDrawing">
      <xdr:col>5</xdr:col>
      <xdr:colOff>835660</xdr:colOff>
      <xdr:row>33</xdr:row>
      <xdr:rowOff>73660</xdr:rowOff>
    </xdr:to>
    <xdr:sp macro="" textlink="">
      <xdr:nvSpPr>
        <xdr:cNvPr id="8297" name="人口1人当たり決算額の推移最大値テキスト445"/>
        <xdr:cNvSpPr txBox="1"/>
      </xdr:nvSpPr>
      <xdr:spPr>
        <a:xfrm>
          <a:off x="5740400" y="5739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twoCellAnchor>
  <xdr:twoCellAnchor>
    <xdr:from xmlns:xdr="http://schemas.openxmlformats.org/drawingml/2006/spreadsheetDrawing">
      <xdr:col>4</xdr:col>
      <xdr:colOff>1028065</xdr:colOff>
      <xdr:row>33</xdr:row>
      <xdr:rowOff>71120</xdr:rowOff>
    </xdr:from>
    <xdr:to xmlns:xdr="http://schemas.openxmlformats.org/drawingml/2006/spreadsheetDrawing">
      <xdr:col>5</xdr:col>
      <xdr:colOff>73025</xdr:colOff>
      <xdr:row>33</xdr:row>
      <xdr:rowOff>71120</xdr:rowOff>
    </xdr:to>
    <xdr:cxnSp macro="">
      <xdr:nvCxnSpPr>
        <xdr:cNvPr id="8298" name="直線コネクタ 106"/>
        <xdr:cNvCxnSpPr/>
      </xdr:nvCxnSpPr>
      <xdr:spPr>
        <a:xfrm>
          <a:off x="5561965" y="59956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36</xdr:row>
      <xdr:rowOff>52070</xdr:rowOff>
    </xdr:from>
    <xdr:to xmlns:xdr="http://schemas.openxmlformats.org/drawingml/2006/spreadsheetDrawing">
      <xdr:col>4</xdr:col>
      <xdr:colOff>1118235</xdr:colOff>
      <xdr:row>36</xdr:row>
      <xdr:rowOff>78740</xdr:rowOff>
    </xdr:to>
    <xdr:cxnSp macro="">
      <xdr:nvCxnSpPr>
        <xdr:cNvPr id="8299" name="直線コネクタ 107"/>
        <xdr:cNvCxnSpPr/>
      </xdr:nvCxnSpPr>
      <xdr:spPr>
        <a:xfrm flipV="1">
          <a:off x="5003800" y="7005320"/>
          <a:ext cx="64833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mlns:xdr="http://schemas.openxmlformats.org/drawingml/2006/spreadsheetDrawing">
      <xdr:col>5</xdr:col>
      <xdr:colOff>73025</xdr:colOff>
      <xdr:row>35</xdr:row>
      <xdr:rowOff>12065</xdr:rowOff>
    </xdr:from>
    <xdr:to xmlns:xdr="http://schemas.openxmlformats.org/drawingml/2006/spreadsheetDrawing">
      <xdr:col>5</xdr:col>
      <xdr:colOff>835660</xdr:colOff>
      <xdr:row>35</xdr:row>
      <xdr:rowOff>271780</xdr:rowOff>
    </xdr:to>
    <xdr:sp macro="" textlink="">
      <xdr:nvSpPr>
        <xdr:cNvPr id="8300" name="人口1人当たり決算額の推移平均値テキスト445"/>
        <xdr:cNvSpPr txBox="1"/>
      </xdr:nvSpPr>
      <xdr:spPr>
        <a:xfrm>
          <a:off x="5740400" y="662241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4</xdr:col>
      <xdr:colOff>1066800</xdr:colOff>
      <xdr:row>35</xdr:row>
      <xdr:rowOff>168275</xdr:rowOff>
    </xdr:from>
    <xdr:to xmlns:xdr="http://schemas.openxmlformats.org/drawingml/2006/spreadsheetDrawing">
      <xdr:col>5</xdr:col>
      <xdr:colOff>35560</xdr:colOff>
      <xdr:row>35</xdr:row>
      <xdr:rowOff>269240</xdr:rowOff>
    </xdr:to>
    <xdr:sp macro="" textlink="">
      <xdr:nvSpPr>
        <xdr:cNvPr id="8301" name="フローチャート : 判断 109"/>
        <xdr:cNvSpPr/>
      </xdr:nvSpPr>
      <xdr:spPr>
        <a:xfrm>
          <a:off x="5600700" y="67786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287655</xdr:rowOff>
    </xdr:from>
    <xdr:to xmlns:xdr="http://schemas.openxmlformats.org/drawingml/2006/spreadsheetDrawing">
      <xdr:col>4</xdr:col>
      <xdr:colOff>469900</xdr:colOff>
      <xdr:row>36</xdr:row>
      <xdr:rowOff>78740</xdr:rowOff>
    </xdr:to>
    <xdr:cxnSp macro="">
      <xdr:nvCxnSpPr>
        <xdr:cNvPr id="8302" name="直線コネクタ 110"/>
        <xdr:cNvCxnSpPr/>
      </xdr:nvCxnSpPr>
      <xdr:spPr>
        <a:xfrm>
          <a:off x="4305935" y="6898005"/>
          <a:ext cx="697865" cy="133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128905</xdr:rowOff>
    </xdr:from>
    <xdr:to xmlns:xdr="http://schemas.openxmlformats.org/drawingml/2006/spreadsheetDrawing">
      <xdr:col>4</xdr:col>
      <xdr:colOff>520700</xdr:colOff>
      <xdr:row>35</xdr:row>
      <xdr:rowOff>229870</xdr:rowOff>
    </xdr:to>
    <xdr:sp macro="" textlink="">
      <xdr:nvSpPr>
        <xdr:cNvPr id="8303" name="フローチャート : 判断 111"/>
        <xdr:cNvSpPr/>
      </xdr:nvSpPr>
      <xdr:spPr>
        <a:xfrm>
          <a:off x="4953000" y="6739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4</xdr:col>
      <xdr:colOff>88900</xdr:colOff>
      <xdr:row>34</xdr:row>
      <xdr:rowOff>240665</xdr:rowOff>
    </xdr:from>
    <xdr:to xmlns:xdr="http://schemas.openxmlformats.org/drawingml/2006/spreadsheetDrawing">
      <xdr:col>4</xdr:col>
      <xdr:colOff>824230</xdr:colOff>
      <xdr:row>35</xdr:row>
      <xdr:rowOff>157480</xdr:rowOff>
    </xdr:to>
    <xdr:sp macro="" textlink="">
      <xdr:nvSpPr>
        <xdr:cNvPr id="8304" name="テキスト ボックス 112"/>
        <xdr:cNvSpPr txBox="1"/>
      </xdr:nvSpPr>
      <xdr:spPr>
        <a:xfrm>
          <a:off x="4622800" y="6508115"/>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3</xdr:col>
      <xdr:colOff>206375</xdr:colOff>
      <xdr:row>35</xdr:row>
      <xdr:rowOff>287655</xdr:rowOff>
    </xdr:from>
    <xdr:to xmlns:xdr="http://schemas.openxmlformats.org/drawingml/2006/spreadsheetDrawing">
      <xdr:col>3</xdr:col>
      <xdr:colOff>905510</xdr:colOff>
      <xdr:row>35</xdr:row>
      <xdr:rowOff>290195</xdr:rowOff>
    </xdr:to>
    <xdr:cxnSp macro="">
      <xdr:nvCxnSpPr>
        <xdr:cNvPr id="8305" name="直線コネクタ 113"/>
        <xdr:cNvCxnSpPr/>
      </xdr:nvCxnSpPr>
      <xdr:spPr>
        <a:xfrm flipV="1">
          <a:off x="3606800" y="6898005"/>
          <a:ext cx="69913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111760</xdr:rowOff>
    </xdr:from>
    <xdr:to xmlns:xdr="http://schemas.openxmlformats.org/drawingml/2006/spreadsheetDrawing">
      <xdr:col>3</xdr:col>
      <xdr:colOff>956310</xdr:colOff>
      <xdr:row>35</xdr:row>
      <xdr:rowOff>213995</xdr:rowOff>
    </xdr:to>
    <xdr:sp macro="" textlink="">
      <xdr:nvSpPr>
        <xdr:cNvPr id="8306" name="フローチャート : 判断 114"/>
        <xdr:cNvSpPr/>
      </xdr:nvSpPr>
      <xdr:spPr>
        <a:xfrm>
          <a:off x="4254500" y="67221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3</xdr:col>
      <xdr:colOff>523875</xdr:colOff>
      <xdr:row>34</xdr:row>
      <xdr:rowOff>223520</xdr:rowOff>
    </xdr:from>
    <xdr:to xmlns:xdr="http://schemas.openxmlformats.org/drawingml/2006/spreadsheetDrawing">
      <xdr:col>4</xdr:col>
      <xdr:colOff>153035</xdr:colOff>
      <xdr:row>35</xdr:row>
      <xdr:rowOff>138430</xdr:rowOff>
    </xdr:to>
    <xdr:sp macro="" textlink="">
      <xdr:nvSpPr>
        <xdr:cNvPr id="8307" name="テキスト ボックス 115"/>
        <xdr:cNvSpPr txBox="1"/>
      </xdr:nvSpPr>
      <xdr:spPr>
        <a:xfrm>
          <a:off x="3924300" y="64909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641350</xdr:colOff>
      <xdr:row>35</xdr:row>
      <xdr:rowOff>184150</xdr:rowOff>
    </xdr:from>
    <xdr:to xmlns:xdr="http://schemas.openxmlformats.org/drawingml/2006/spreadsheetDrawing">
      <xdr:col>3</xdr:col>
      <xdr:colOff>206375</xdr:colOff>
      <xdr:row>35</xdr:row>
      <xdr:rowOff>290195</xdr:rowOff>
    </xdr:to>
    <xdr:cxnSp macro="">
      <xdr:nvCxnSpPr>
        <xdr:cNvPr id="8308" name="直線コネクタ 116"/>
        <xdr:cNvCxnSpPr/>
      </xdr:nvCxnSpPr>
      <xdr:spPr>
        <a:xfrm>
          <a:off x="2908300" y="679450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63500</xdr:rowOff>
    </xdr:from>
    <xdr:to xmlns:xdr="http://schemas.openxmlformats.org/drawingml/2006/spreadsheetDrawing">
      <xdr:col>3</xdr:col>
      <xdr:colOff>257175</xdr:colOff>
      <xdr:row>35</xdr:row>
      <xdr:rowOff>163830</xdr:rowOff>
    </xdr:to>
    <xdr:sp macro="" textlink="">
      <xdr:nvSpPr>
        <xdr:cNvPr id="8309" name="フローチャート : 判断 117"/>
        <xdr:cNvSpPr/>
      </xdr:nvSpPr>
      <xdr:spPr>
        <a:xfrm>
          <a:off x="3555365" y="667385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958215</xdr:colOff>
      <xdr:row>34</xdr:row>
      <xdr:rowOff>174625</xdr:rowOff>
    </xdr:from>
    <xdr:to xmlns:xdr="http://schemas.openxmlformats.org/drawingml/2006/spreadsheetDrawing">
      <xdr:col>3</xdr:col>
      <xdr:colOff>587375</xdr:colOff>
      <xdr:row>35</xdr:row>
      <xdr:rowOff>91440</xdr:rowOff>
    </xdr:to>
    <xdr:sp macro="" textlink="">
      <xdr:nvSpPr>
        <xdr:cNvPr id="8310" name="テキスト ボックス 118"/>
        <xdr:cNvSpPr txBox="1"/>
      </xdr:nvSpPr>
      <xdr:spPr>
        <a:xfrm>
          <a:off x="3225165" y="64420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twoCellAnchor>
  <xdr:twoCellAnchor>
    <xdr:from xmlns:xdr="http://schemas.openxmlformats.org/drawingml/2006/spreadsheetDrawing">
      <xdr:col>2</xdr:col>
      <xdr:colOff>590550</xdr:colOff>
      <xdr:row>35</xdr:row>
      <xdr:rowOff>8255</xdr:rowOff>
    </xdr:from>
    <xdr:to xmlns:xdr="http://schemas.openxmlformats.org/drawingml/2006/spreadsheetDrawing">
      <xdr:col>2</xdr:col>
      <xdr:colOff>692785</xdr:colOff>
      <xdr:row>35</xdr:row>
      <xdr:rowOff>110490</xdr:rowOff>
    </xdr:to>
    <xdr:sp macro="" textlink="">
      <xdr:nvSpPr>
        <xdr:cNvPr id="8311" name="フローチャート : 判断 119"/>
        <xdr:cNvSpPr/>
      </xdr:nvSpPr>
      <xdr:spPr>
        <a:xfrm>
          <a:off x="2857500" y="661860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260350</xdr:colOff>
      <xdr:row>34</xdr:row>
      <xdr:rowOff>119380</xdr:rowOff>
    </xdr:from>
    <xdr:to xmlns:xdr="http://schemas.openxmlformats.org/drawingml/2006/spreadsheetDrawing">
      <xdr:col>2</xdr:col>
      <xdr:colOff>1022985</xdr:colOff>
      <xdr:row>35</xdr:row>
      <xdr:rowOff>34925</xdr:rowOff>
    </xdr:to>
    <xdr:sp macro="" textlink="">
      <xdr:nvSpPr>
        <xdr:cNvPr id="8312" name="テキスト ボックス 120"/>
        <xdr:cNvSpPr txBox="1"/>
      </xdr:nvSpPr>
      <xdr:spPr>
        <a:xfrm>
          <a:off x="2527300" y="63868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twoCellAnchor>
  <xdr:twoCellAnchor editAs="oneCell">
    <xdr:from xmlns:xdr="http://schemas.openxmlformats.org/drawingml/2006/spreadsheetDrawing">
      <xdr:col>4</xdr:col>
      <xdr:colOff>939800</xdr:colOff>
      <xdr:row>39</xdr:row>
      <xdr:rowOff>321310</xdr:rowOff>
    </xdr:from>
    <xdr:to xmlns:xdr="http://schemas.openxmlformats.org/drawingml/2006/spreadsheetDrawing">
      <xdr:col>5</xdr:col>
      <xdr:colOff>567055</xdr:colOff>
      <xdr:row>41</xdr:row>
      <xdr:rowOff>66040</xdr:rowOff>
    </xdr:to>
    <xdr:sp macro="" textlink="">
      <xdr:nvSpPr>
        <xdr:cNvPr id="8313" name="テキスト ボックス 12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mlns:xdr="http://schemas.openxmlformats.org/drawingml/2006/spreadsheetDrawing">
      <xdr:col>4</xdr:col>
      <xdr:colOff>292735</xdr:colOff>
      <xdr:row>39</xdr:row>
      <xdr:rowOff>321310</xdr:rowOff>
    </xdr:from>
    <xdr:to xmlns:xdr="http://schemas.openxmlformats.org/drawingml/2006/spreadsheetDrawing">
      <xdr:col>4</xdr:col>
      <xdr:colOff>1053465</xdr:colOff>
      <xdr:row>41</xdr:row>
      <xdr:rowOff>66040</xdr:rowOff>
    </xdr:to>
    <xdr:sp macro="" textlink="">
      <xdr:nvSpPr>
        <xdr:cNvPr id="8314" name="テキスト ボックス 122"/>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727075</xdr:colOff>
      <xdr:row>39</xdr:row>
      <xdr:rowOff>321310</xdr:rowOff>
    </xdr:from>
    <xdr:to xmlns:xdr="http://schemas.openxmlformats.org/drawingml/2006/spreadsheetDrawing">
      <xdr:col>4</xdr:col>
      <xdr:colOff>354330</xdr:colOff>
      <xdr:row>41</xdr:row>
      <xdr:rowOff>66040</xdr:rowOff>
    </xdr:to>
    <xdr:sp macro="" textlink="">
      <xdr:nvSpPr>
        <xdr:cNvPr id="8315" name="テキスト ボックス 123"/>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mlns:xdr="http://schemas.openxmlformats.org/drawingml/2006/spreadsheetDrawing">
      <xdr:col>3</xdr:col>
      <xdr:colOff>28575</xdr:colOff>
      <xdr:row>39</xdr:row>
      <xdr:rowOff>321310</xdr:rowOff>
    </xdr:from>
    <xdr:to xmlns:xdr="http://schemas.openxmlformats.org/drawingml/2006/spreadsheetDrawing">
      <xdr:col>3</xdr:col>
      <xdr:colOff>791210</xdr:colOff>
      <xdr:row>41</xdr:row>
      <xdr:rowOff>66040</xdr:rowOff>
    </xdr:to>
    <xdr:sp macro="" textlink="">
      <xdr:nvSpPr>
        <xdr:cNvPr id="8316" name="テキスト ボックス 124"/>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mlns:xdr="http://schemas.openxmlformats.org/drawingml/2006/spreadsheetDrawing">
      <xdr:col>2</xdr:col>
      <xdr:colOff>462915</xdr:colOff>
      <xdr:row>39</xdr:row>
      <xdr:rowOff>321310</xdr:rowOff>
    </xdr:from>
    <xdr:to xmlns:xdr="http://schemas.openxmlformats.org/drawingml/2006/spreadsheetDrawing">
      <xdr:col>3</xdr:col>
      <xdr:colOff>92075</xdr:colOff>
      <xdr:row>41</xdr:row>
      <xdr:rowOff>66040</xdr:rowOff>
    </xdr:to>
    <xdr:sp macro="" textlink="">
      <xdr:nvSpPr>
        <xdr:cNvPr id="8317" name="テキスト ボックス 125"/>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mlns:xdr="http://schemas.openxmlformats.org/drawingml/2006/spreadsheetDrawing">
      <xdr:col>4</xdr:col>
      <xdr:colOff>1066800</xdr:colOff>
      <xdr:row>36</xdr:row>
      <xdr:rowOff>635</xdr:rowOff>
    </xdr:from>
    <xdr:to xmlns:xdr="http://schemas.openxmlformats.org/drawingml/2006/spreadsheetDrawing">
      <xdr:col>5</xdr:col>
      <xdr:colOff>35560</xdr:colOff>
      <xdr:row>36</xdr:row>
      <xdr:rowOff>102235</xdr:rowOff>
    </xdr:to>
    <xdr:sp macro="" textlink="">
      <xdr:nvSpPr>
        <xdr:cNvPr id="8318" name="円/楕円 126"/>
        <xdr:cNvSpPr/>
      </xdr:nvSpPr>
      <xdr:spPr>
        <a:xfrm>
          <a:off x="5600700" y="69538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5</xdr:col>
      <xdr:colOff>73025</xdr:colOff>
      <xdr:row>35</xdr:row>
      <xdr:rowOff>316230</xdr:rowOff>
    </xdr:from>
    <xdr:to xmlns:xdr="http://schemas.openxmlformats.org/drawingml/2006/spreadsheetDrawing">
      <xdr:col>5</xdr:col>
      <xdr:colOff>835660</xdr:colOff>
      <xdr:row>37</xdr:row>
      <xdr:rowOff>60325</xdr:rowOff>
    </xdr:to>
    <xdr:sp macro="" textlink="">
      <xdr:nvSpPr>
        <xdr:cNvPr id="8319" name="人口1人当たり決算額の推移該当値テキスト445"/>
        <xdr:cNvSpPr txBox="1"/>
      </xdr:nvSpPr>
      <xdr:spPr>
        <a:xfrm>
          <a:off x="5740400" y="69265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4</xdr:col>
      <xdr:colOff>419100</xdr:colOff>
      <xdr:row>36</xdr:row>
      <xdr:rowOff>27940</xdr:rowOff>
    </xdr:from>
    <xdr:to xmlns:xdr="http://schemas.openxmlformats.org/drawingml/2006/spreadsheetDrawing">
      <xdr:col>4</xdr:col>
      <xdr:colOff>520700</xdr:colOff>
      <xdr:row>36</xdr:row>
      <xdr:rowOff>129540</xdr:rowOff>
    </xdr:to>
    <xdr:sp macro="" textlink="">
      <xdr:nvSpPr>
        <xdr:cNvPr id="8320" name="円/楕円 128"/>
        <xdr:cNvSpPr/>
      </xdr:nvSpPr>
      <xdr:spPr>
        <a:xfrm>
          <a:off x="4953000" y="698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4</xdr:col>
      <xdr:colOff>88900</xdr:colOff>
      <xdr:row>36</xdr:row>
      <xdr:rowOff>114300</xdr:rowOff>
    </xdr:from>
    <xdr:to xmlns:xdr="http://schemas.openxmlformats.org/drawingml/2006/spreadsheetDrawing">
      <xdr:col>4</xdr:col>
      <xdr:colOff>824230</xdr:colOff>
      <xdr:row>37</xdr:row>
      <xdr:rowOff>201930</xdr:rowOff>
    </xdr:to>
    <xdr:sp macro="" textlink="">
      <xdr:nvSpPr>
        <xdr:cNvPr id="8321" name="テキスト ボックス 129"/>
        <xdr:cNvSpPr txBox="1"/>
      </xdr:nvSpPr>
      <xdr:spPr>
        <a:xfrm>
          <a:off x="4622800" y="7067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854075</xdr:colOff>
      <xdr:row>35</xdr:row>
      <xdr:rowOff>238125</xdr:rowOff>
    </xdr:from>
    <xdr:to xmlns:xdr="http://schemas.openxmlformats.org/drawingml/2006/spreadsheetDrawing">
      <xdr:col>3</xdr:col>
      <xdr:colOff>956310</xdr:colOff>
      <xdr:row>35</xdr:row>
      <xdr:rowOff>339090</xdr:rowOff>
    </xdr:to>
    <xdr:sp macro="" textlink="">
      <xdr:nvSpPr>
        <xdr:cNvPr id="8322" name="円/楕円 130"/>
        <xdr:cNvSpPr/>
      </xdr:nvSpPr>
      <xdr:spPr>
        <a:xfrm>
          <a:off x="4254500" y="684847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3</xdr:col>
      <xdr:colOff>523875</xdr:colOff>
      <xdr:row>35</xdr:row>
      <xdr:rowOff>323850</xdr:rowOff>
    </xdr:from>
    <xdr:to xmlns:xdr="http://schemas.openxmlformats.org/drawingml/2006/spreadsheetDrawing">
      <xdr:col>4</xdr:col>
      <xdr:colOff>153035</xdr:colOff>
      <xdr:row>37</xdr:row>
      <xdr:rowOff>68580</xdr:rowOff>
    </xdr:to>
    <xdr:sp macro="" textlink="">
      <xdr:nvSpPr>
        <xdr:cNvPr id="8323" name="テキスト ボックス 131"/>
        <xdr:cNvSpPr txBox="1"/>
      </xdr:nvSpPr>
      <xdr:spPr>
        <a:xfrm>
          <a:off x="3924300" y="69342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3</xdr:col>
      <xdr:colOff>154940</xdr:colOff>
      <xdr:row>35</xdr:row>
      <xdr:rowOff>240665</xdr:rowOff>
    </xdr:from>
    <xdr:to xmlns:xdr="http://schemas.openxmlformats.org/drawingml/2006/spreadsheetDrawing">
      <xdr:col>3</xdr:col>
      <xdr:colOff>257175</xdr:colOff>
      <xdr:row>35</xdr:row>
      <xdr:rowOff>341630</xdr:rowOff>
    </xdr:to>
    <xdr:sp macro="" textlink="">
      <xdr:nvSpPr>
        <xdr:cNvPr id="8324" name="円/楕円 132"/>
        <xdr:cNvSpPr/>
      </xdr:nvSpPr>
      <xdr:spPr>
        <a:xfrm>
          <a:off x="3555365" y="68510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958215</xdr:colOff>
      <xdr:row>35</xdr:row>
      <xdr:rowOff>327025</xdr:rowOff>
    </xdr:from>
    <xdr:to xmlns:xdr="http://schemas.openxmlformats.org/drawingml/2006/spreadsheetDrawing">
      <xdr:col>3</xdr:col>
      <xdr:colOff>587375</xdr:colOff>
      <xdr:row>37</xdr:row>
      <xdr:rowOff>71120</xdr:rowOff>
    </xdr:to>
    <xdr:sp macro="" textlink="">
      <xdr:nvSpPr>
        <xdr:cNvPr id="8325" name="テキスト ボックス 133"/>
        <xdr:cNvSpPr txBox="1"/>
      </xdr:nvSpPr>
      <xdr:spPr>
        <a:xfrm>
          <a:off x="3225165" y="69373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36,018</a:t>
          </a:r>
          <a:endParaRPr kumimoji="1" lang="ja-JP" altLang="en-US" sz="1000" b="1">
            <a:solidFill>
              <a:srgbClr val="FF0000"/>
            </a:solidFill>
            <a:latin typeface="ＭＳ Ｐゴシック"/>
          </a:endParaRPr>
        </a:p>
      </xdr:txBody>
    </xdr:sp>
    <xdr:clientData/>
  </xdr:twoCellAnchor>
  <xdr:twoCellAnchor>
    <xdr:from xmlns:xdr="http://schemas.openxmlformats.org/drawingml/2006/spreadsheetDrawing">
      <xdr:col>2</xdr:col>
      <xdr:colOff>590550</xdr:colOff>
      <xdr:row>35</xdr:row>
      <xdr:rowOff>134620</xdr:rowOff>
    </xdr:from>
    <xdr:to xmlns:xdr="http://schemas.openxmlformats.org/drawingml/2006/spreadsheetDrawing">
      <xdr:col>2</xdr:col>
      <xdr:colOff>692785</xdr:colOff>
      <xdr:row>35</xdr:row>
      <xdr:rowOff>235585</xdr:rowOff>
    </xdr:to>
    <xdr:sp macro="" textlink="">
      <xdr:nvSpPr>
        <xdr:cNvPr id="8326" name="円/楕円 134"/>
        <xdr:cNvSpPr/>
      </xdr:nvSpPr>
      <xdr:spPr>
        <a:xfrm>
          <a:off x="2857500" y="67449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2</xdr:col>
      <xdr:colOff>260350</xdr:colOff>
      <xdr:row>35</xdr:row>
      <xdr:rowOff>220345</xdr:rowOff>
    </xdr:from>
    <xdr:to xmlns:xdr="http://schemas.openxmlformats.org/drawingml/2006/spreadsheetDrawing">
      <xdr:col>2</xdr:col>
      <xdr:colOff>1022985</xdr:colOff>
      <xdr:row>36</xdr:row>
      <xdr:rowOff>136525</xdr:rowOff>
    </xdr:to>
    <xdr:sp macro="" textlink="">
      <xdr:nvSpPr>
        <xdr:cNvPr id="8327" name="テキスト ボックス 135"/>
        <xdr:cNvSpPr txBox="1"/>
      </xdr:nvSpPr>
      <xdr:spPr>
        <a:xfrm>
          <a:off x="2527300" y="68306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49,932</a:t>
          </a:r>
          <a:endParaRPr kumimoji="1" lang="ja-JP" altLang="en-US" sz="1000" b="1">
            <a:solidFill>
              <a:srgbClr val="FF0000"/>
            </a:solidFill>
            <a:latin typeface="ＭＳ Ｐゴシック"/>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実質収支額については、翌年度繰越について地方創生分で増加しているため。実質単年度収支額については、２６年度に新設した少子化対策基金への積立を行ったため大きくマイナスとなっている。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400"/>
            <a:t>２２年度については、東日本大震災の影響により国庫支出金の歳入欠陥が発生し繰上充用措置したため赤字となっているが、２３年度に歳入となているので問題ない。</a:t>
          </a:r>
        </a:p>
        <a:p>
          <a:r>
            <a:rPr lang="ja-JP" altLang="en-US" sz="1400"/>
            <a:t>　　２６年度については、一般会計で標準財政規模比が減少しているが、２６年度に新設した少子化対策基金に積立を行ったためである。国民健康保険特別会計（事業勘定）で大きく黒字となっているが、これは退職被保険者の遡及適用を行ったため、社会保険診療報酬支払基金からの交付金が増加したた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一般公共債、一般単独債等交付税措置の少ない起債の償還が終了しつつあり、利率の高い起債についても任意の繰上償還を行っておりさらなる改善を目指す。</a:t>
          </a:r>
        </a:p>
        <a:p>
          <a:r>
            <a:rPr lang="ja-JP" altLang="en-US" sz="1400"/>
            <a:t>　債務負担行為については、川口高等学校学生寮のリース料と福島県只見線復旧復興基金負担金の２つであり、前者は３０年度まで　後者は２８年度までとなっている。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地方債残高については増加しているが、新規の起債については、辺地対策事業債や過疎対策事業債など交付税算入率の高い起債の借り入れを主としている。</a:t>
          </a:r>
          <a:r>
            <a:rPr lang="ja-JP" altLang="en-US" sz="1400"/>
            <a:t>退職手当負担金見込額については、特別負担金の納入により見込額が減少傾向にある。基金残高は、復興関連基金の取り崩しが進んだため減少している。</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ZJ05_074454_&#37329;&#23665;&#30010;_2014.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row r="2">
          <cell r="D2" t="str">
            <v>当該団体(円)</v>
          </cell>
          <cell r="F2" t="str">
            <v>類似団体内平均(円)</v>
          </cell>
        </row>
        <row r="3">
          <cell r="A3" t="str">
            <v xml:space="preserve"> H22</v>
          </cell>
          <cell r="D3">
            <v>634321</v>
          </cell>
          <cell r="F3">
            <v>325581</v>
          </cell>
        </row>
        <row r="4"/>
        <row r="5">
          <cell r="A5" t="str">
            <v xml:space="preserve"> H23</v>
          </cell>
          <cell r="D5">
            <v>156357</v>
          </cell>
          <cell r="F5">
            <v>216155</v>
          </cell>
        </row>
        <row r="6"/>
        <row r="7">
          <cell r="A7" t="str">
            <v xml:space="preserve"> H24</v>
          </cell>
          <cell r="D7">
            <v>377522</v>
          </cell>
          <cell r="F7">
            <v>228305</v>
          </cell>
        </row>
        <row r="8"/>
        <row r="9">
          <cell r="A9" t="str">
            <v xml:space="preserve"> H25</v>
          </cell>
          <cell r="D9">
            <v>268898</v>
          </cell>
          <cell r="F9">
            <v>316331</v>
          </cell>
        </row>
        <row r="10"/>
        <row r="11">
          <cell r="A11" t="str">
            <v xml:space="preserve"> H26</v>
          </cell>
          <cell r="D11">
            <v>463820</v>
          </cell>
          <cell r="F11">
            <v>333013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2"/>
        <row r="23"/>
        <row r="24"/>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37"/>
        <row r="38"/>
        <row r="39"/>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1"/>
        <row r="52"/>
        <row r="53"/>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1"/>
  <sheetViews>
    <sheetView showGridLines="0" topLeftCell="AQ37" workbookViewId="0">
      <selection activeCell="CD15" sqref="CD15:CS15"/>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71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70</v>
      </c>
      <c r="C2" s="4"/>
      <c r="D2" s="41"/>
    </row>
    <row r="3" spans="1:119" ht="18.75" customHeight="1">
      <c r="A3" s="2"/>
      <c r="B3" s="5" t="s">
        <v>80</v>
      </c>
      <c r="C3" s="22"/>
      <c r="D3" s="22"/>
      <c r="E3" s="45"/>
      <c r="F3" s="45"/>
      <c r="G3" s="45"/>
      <c r="H3" s="45"/>
      <c r="I3" s="45"/>
      <c r="J3" s="45"/>
      <c r="K3" s="45"/>
      <c r="L3" s="45" t="s">
        <v>45</v>
      </c>
      <c r="M3" s="45"/>
      <c r="N3" s="45"/>
      <c r="O3" s="45"/>
      <c r="P3" s="45"/>
      <c r="Q3" s="45"/>
      <c r="R3" s="95"/>
      <c r="S3" s="95"/>
      <c r="T3" s="95"/>
      <c r="U3" s="95"/>
      <c r="V3" s="112"/>
      <c r="W3" s="127" t="s">
        <v>57</v>
      </c>
      <c r="X3" s="137"/>
      <c r="Y3" s="137"/>
      <c r="Z3" s="137"/>
      <c r="AA3" s="137"/>
      <c r="AB3" s="22"/>
      <c r="AC3" s="95" t="s">
        <v>112</v>
      </c>
      <c r="AD3" s="137"/>
      <c r="AE3" s="137"/>
      <c r="AF3" s="137"/>
      <c r="AG3" s="137"/>
      <c r="AH3" s="137"/>
      <c r="AI3" s="137"/>
      <c r="AJ3" s="137"/>
      <c r="AK3" s="137"/>
      <c r="AL3" s="162"/>
      <c r="AM3" s="127" t="s">
        <v>113</v>
      </c>
      <c r="AN3" s="137"/>
      <c r="AO3" s="137"/>
      <c r="AP3" s="137"/>
      <c r="AQ3" s="137"/>
      <c r="AR3" s="137"/>
      <c r="AS3" s="137"/>
      <c r="AT3" s="137"/>
      <c r="AU3" s="137"/>
      <c r="AV3" s="137"/>
      <c r="AW3" s="137"/>
      <c r="AX3" s="162"/>
      <c r="AY3" s="10" t="s">
        <v>2</v>
      </c>
      <c r="AZ3" s="27"/>
      <c r="BA3" s="27"/>
      <c r="BB3" s="27"/>
      <c r="BC3" s="27"/>
      <c r="BD3" s="27"/>
      <c r="BE3" s="27"/>
      <c r="BF3" s="27"/>
      <c r="BG3" s="27"/>
      <c r="BH3" s="27"/>
      <c r="BI3" s="27"/>
      <c r="BJ3" s="27"/>
      <c r="BK3" s="27"/>
      <c r="BL3" s="27"/>
      <c r="BM3" s="206"/>
      <c r="BN3" s="127" t="s">
        <v>28</v>
      </c>
      <c r="BO3" s="137"/>
      <c r="BP3" s="137"/>
      <c r="BQ3" s="137"/>
      <c r="BR3" s="137"/>
      <c r="BS3" s="137"/>
      <c r="BT3" s="137"/>
      <c r="BU3" s="162"/>
      <c r="BV3" s="127" t="s">
        <v>114</v>
      </c>
      <c r="BW3" s="137"/>
      <c r="BX3" s="137"/>
      <c r="BY3" s="137"/>
      <c r="BZ3" s="137"/>
      <c r="CA3" s="137"/>
      <c r="CB3" s="137"/>
      <c r="CC3" s="162"/>
      <c r="CD3" s="10" t="s">
        <v>2</v>
      </c>
      <c r="CE3" s="27"/>
      <c r="CF3" s="27"/>
      <c r="CG3" s="27"/>
      <c r="CH3" s="27"/>
      <c r="CI3" s="27"/>
      <c r="CJ3" s="27"/>
      <c r="CK3" s="27"/>
      <c r="CL3" s="27"/>
      <c r="CM3" s="27"/>
      <c r="CN3" s="27"/>
      <c r="CO3" s="27"/>
      <c r="CP3" s="27"/>
      <c r="CQ3" s="27"/>
      <c r="CR3" s="27"/>
      <c r="CS3" s="206"/>
      <c r="CT3" s="127" t="s">
        <v>66</v>
      </c>
      <c r="CU3" s="137"/>
      <c r="CV3" s="137"/>
      <c r="CW3" s="137"/>
      <c r="CX3" s="137"/>
      <c r="CY3" s="137"/>
      <c r="CZ3" s="137"/>
      <c r="DA3" s="162"/>
      <c r="DB3" s="127" t="s">
        <v>116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4000308</v>
      </c>
      <c r="BO4" s="151"/>
      <c r="BP4" s="151"/>
      <c r="BQ4" s="151"/>
      <c r="BR4" s="151"/>
      <c r="BS4" s="151"/>
      <c r="BT4" s="151"/>
      <c r="BU4" s="171"/>
      <c r="BV4" s="212">
        <v>4526177</v>
      </c>
      <c r="BW4" s="151"/>
      <c r="BX4" s="151"/>
      <c r="BY4" s="151"/>
      <c r="BZ4" s="151"/>
      <c r="CA4" s="151"/>
      <c r="CB4" s="151"/>
      <c r="CC4" s="171"/>
      <c r="CD4" s="219" t="s">
        <v>122</v>
      </c>
      <c r="CE4" s="220"/>
      <c r="CF4" s="220"/>
      <c r="CG4" s="220"/>
      <c r="CH4" s="220"/>
      <c r="CI4" s="220"/>
      <c r="CJ4" s="220"/>
      <c r="CK4" s="220"/>
      <c r="CL4" s="220"/>
      <c r="CM4" s="220"/>
      <c r="CN4" s="220"/>
      <c r="CO4" s="220"/>
      <c r="CP4" s="220"/>
      <c r="CQ4" s="220"/>
      <c r="CR4" s="220"/>
      <c r="CS4" s="223"/>
      <c r="CT4" s="226">
        <v>3.1</v>
      </c>
      <c r="CU4" s="234"/>
      <c r="CV4" s="234"/>
      <c r="CW4" s="234"/>
      <c r="CX4" s="234"/>
      <c r="CY4" s="234"/>
      <c r="CZ4" s="234"/>
      <c r="DA4" s="241"/>
      <c r="DB4" s="226">
        <v>9.5</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124</v>
      </c>
      <c r="AN5" s="59"/>
      <c r="AO5" s="59"/>
      <c r="AP5" s="59"/>
      <c r="AQ5" s="59"/>
      <c r="AR5" s="59"/>
      <c r="AS5" s="59"/>
      <c r="AT5" s="64"/>
      <c r="AU5" s="148" t="s">
        <v>125</v>
      </c>
      <c r="AV5" s="139"/>
      <c r="AW5" s="139"/>
      <c r="AX5" s="139"/>
      <c r="AY5" s="188" t="s">
        <v>40</v>
      </c>
      <c r="AZ5" s="196"/>
      <c r="BA5" s="196"/>
      <c r="BB5" s="196"/>
      <c r="BC5" s="196"/>
      <c r="BD5" s="196"/>
      <c r="BE5" s="196"/>
      <c r="BF5" s="196"/>
      <c r="BG5" s="196"/>
      <c r="BH5" s="196"/>
      <c r="BI5" s="196"/>
      <c r="BJ5" s="196"/>
      <c r="BK5" s="196"/>
      <c r="BL5" s="196"/>
      <c r="BM5" s="208"/>
      <c r="BN5" s="213">
        <v>3856074</v>
      </c>
      <c r="BO5" s="215"/>
      <c r="BP5" s="215"/>
      <c r="BQ5" s="215"/>
      <c r="BR5" s="215"/>
      <c r="BS5" s="215"/>
      <c r="BT5" s="215"/>
      <c r="BU5" s="217"/>
      <c r="BV5" s="213">
        <v>4328972</v>
      </c>
      <c r="BW5" s="215"/>
      <c r="BX5" s="215"/>
      <c r="BY5" s="215"/>
      <c r="BZ5" s="215"/>
      <c r="CA5" s="215"/>
      <c r="CB5" s="215"/>
      <c r="CC5" s="217"/>
      <c r="CD5" s="190" t="s">
        <v>48</v>
      </c>
      <c r="CE5" s="198"/>
      <c r="CF5" s="198"/>
      <c r="CG5" s="198"/>
      <c r="CH5" s="198"/>
      <c r="CI5" s="198"/>
      <c r="CJ5" s="198"/>
      <c r="CK5" s="198"/>
      <c r="CL5" s="198"/>
      <c r="CM5" s="198"/>
      <c r="CN5" s="198"/>
      <c r="CO5" s="198"/>
      <c r="CP5" s="198"/>
      <c r="CQ5" s="198"/>
      <c r="CR5" s="198"/>
      <c r="CS5" s="210"/>
      <c r="CT5" s="227">
        <v>81.8</v>
      </c>
      <c r="CU5" s="235"/>
      <c r="CV5" s="235"/>
      <c r="CW5" s="235"/>
      <c r="CX5" s="235"/>
      <c r="CY5" s="235"/>
      <c r="CZ5" s="235"/>
      <c r="DA5" s="242"/>
      <c r="DB5" s="227">
        <v>73.7</v>
      </c>
      <c r="DC5" s="235"/>
      <c r="DD5" s="235"/>
      <c r="DE5" s="235"/>
      <c r="DF5" s="235"/>
      <c r="DG5" s="235"/>
      <c r="DH5" s="235"/>
      <c r="DI5" s="242"/>
    </row>
    <row r="6" spans="1:119" ht="18.75" customHeight="1">
      <c r="A6" s="2"/>
      <c r="B6" s="8" t="s">
        <v>127</v>
      </c>
      <c r="C6" s="25"/>
      <c r="D6" s="25"/>
      <c r="E6" s="48"/>
      <c r="F6" s="48"/>
      <c r="G6" s="48"/>
      <c r="H6" s="48"/>
      <c r="I6" s="48"/>
      <c r="J6" s="48"/>
      <c r="K6" s="48"/>
      <c r="L6" s="48" t="s">
        <v>128</v>
      </c>
      <c r="M6" s="48"/>
      <c r="N6" s="48"/>
      <c r="O6" s="48"/>
      <c r="P6" s="48"/>
      <c r="Q6" s="48"/>
      <c r="R6" s="51"/>
      <c r="S6" s="51"/>
      <c r="T6" s="51"/>
      <c r="U6" s="51"/>
      <c r="V6" s="115"/>
      <c r="W6" s="130" t="s">
        <v>130</v>
      </c>
      <c r="X6" s="57"/>
      <c r="Y6" s="57"/>
      <c r="Z6" s="57"/>
      <c r="AA6" s="57"/>
      <c r="AB6" s="25"/>
      <c r="AC6" s="145" t="s">
        <v>131</v>
      </c>
      <c r="AD6" s="153"/>
      <c r="AE6" s="153"/>
      <c r="AF6" s="153"/>
      <c r="AG6" s="153"/>
      <c r="AH6" s="153"/>
      <c r="AI6" s="153"/>
      <c r="AJ6" s="153"/>
      <c r="AK6" s="153"/>
      <c r="AL6" s="165"/>
      <c r="AM6" s="173" t="s">
        <v>132</v>
      </c>
      <c r="AN6" s="59"/>
      <c r="AO6" s="59"/>
      <c r="AP6" s="59"/>
      <c r="AQ6" s="59"/>
      <c r="AR6" s="59"/>
      <c r="AS6" s="59"/>
      <c r="AT6" s="64"/>
      <c r="AU6" s="148" t="s">
        <v>125</v>
      </c>
      <c r="AV6" s="139"/>
      <c r="AW6" s="139"/>
      <c r="AX6" s="139"/>
      <c r="AY6" s="188" t="s">
        <v>134</v>
      </c>
      <c r="AZ6" s="196"/>
      <c r="BA6" s="196"/>
      <c r="BB6" s="196"/>
      <c r="BC6" s="196"/>
      <c r="BD6" s="196"/>
      <c r="BE6" s="196"/>
      <c r="BF6" s="196"/>
      <c r="BG6" s="196"/>
      <c r="BH6" s="196"/>
      <c r="BI6" s="196"/>
      <c r="BJ6" s="196"/>
      <c r="BK6" s="196"/>
      <c r="BL6" s="196"/>
      <c r="BM6" s="208"/>
      <c r="BN6" s="213">
        <v>144234</v>
      </c>
      <c r="BO6" s="215"/>
      <c r="BP6" s="215"/>
      <c r="BQ6" s="215"/>
      <c r="BR6" s="215"/>
      <c r="BS6" s="215"/>
      <c r="BT6" s="215"/>
      <c r="BU6" s="217"/>
      <c r="BV6" s="213">
        <v>197205</v>
      </c>
      <c r="BW6" s="215"/>
      <c r="BX6" s="215"/>
      <c r="BY6" s="215"/>
      <c r="BZ6" s="215"/>
      <c r="CA6" s="215"/>
      <c r="CB6" s="215"/>
      <c r="CC6" s="217"/>
      <c r="CD6" s="190" t="s">
        <v>135</v>
      </c>
      <c r="CE6" s="198"/>
      <c r="CF6" s="198"/>
      <c r="CG6" s="198"/>
      <c r="CH6" s="198"/>
      <c r="CI6" s="198"/>
      <c r="CJ6" s="198"/>
      <c r="CK6" s="198"/>
      <c r="CL6" s="198"/>
      <c r="CM6" s="198"/>
      <c r="CN6" s="198"/>
      <c r="CO6" s="198"/>
      <c r="CP6" s="198"/>
      <c r="CQ6" s="198"/>
      <c r="CR6" s="198"/>
      <c r="CS6" s="210"/>
      <c r="CT6" s="228">
        <v>86.1</v>
      </c>
      <c r="CU6" s="236"/>
      <c r="CV6" s="236"/>
      <c r="CW6" s="236"/>
      <c r="CX6" s="236"/>
      <c r="CY6" s="236"/>
      <c r="CZ6" s="236"/>
      <c r="DA6" s="243"/>
      <c r="DB6" s="228">
        <v>77.8</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136</v>
      </c>
      <c r="AN7" s="59"/>
      <c r="AO7" s="59"/>
      <c r="AP7" s="59"/>
      <c r="AQ7" s="59"/>
      <c r="AR7" s="59"/>
      <c r="AS7" s="59"/>
      <c r="AT7" s="64"/>
      <c r="AU7" s="148" t="s">
        <v>125</v>
      </c>
      <c r="AV7" s="139"/>
      <c r="AW7" s="139"/>
      <c r="AX7" s="139"/>
      <c r="AY7" s="188" t="s">
        <v>78</v>
      </c>
      <c r="AZ7" s="196"/>
      <c r="BA7" s="196"/>
      <c r="BB7" s="196"/>
      <c r="BC7" s="196"/>
      <c r="BD7" s="196"/>
      <c r="BE7" s="196"/>
      <c r="BF7" s="196"/>
      <c r="BG7" s="196"/>
      <c r="BH7" s="196"/>
      <c r="BI7" s="196"/>
      <c r="BJ7" s="196"/>
      <c r="BK7" s="196"/>
      <c r="BL7" s="196"/>
      <c r="BM7" s="208"/>
      <c r="BN7" s="213">
        <v>83862</v>
      </c>
      <c r="BO7" s="215"/>
      <c r="BP7" s="215"/>
      <c r="BQ7" s="215"/>
      <c r="BR7" s="215"/>
      <c r="BS7" s="215"/>
      <c r="BT7" s="215"/>
      <c r="BU7" s="217"/>
      <c r="BV7" s="213">
        <v>6304</v>
      </c>
      <c r="BW7" s="215"/>
      <c r="BX7" s="215"/>
      <c r="BY7" s="215"/>
      <c r="BZ7" s="215"/>
      <c r="CA7" s="215"/>
      <c r="CB7" s="215"/>
      <c r="CC7" s="217"/>
      <c r="CD7" s="190" t="s">
        <v>138</v>
      </c>
      <c r="CE7" s="198"/>
      <c r="CF7" s="198"/>
      <c r="CG7" s="198"/>
      <c r="CH7" s="198"/>
      <c r="CI7" s="198"/>
      <c r="CJ7" s="198"/>
      <c r="CK7" s="198"/>
      <c r="CL7" s="198"/>
      <c r="CM7" s="198"/>
      <c r="CN7" s="198"/>
      <c r="CO7" s="198"/>
      <c r="CP7" s="198"/>
      <c r="CQ7" s="198"/>
      <c r="CR7" s="198"/>
      <c r="CS7" s="210"/>
      <c r="CT7" s="213">
        <v>1960517</v>
      </c>
      <c r="CU7" s="215"/>
      <c r="CV7" s="215"/>
      <c r="CW7" s="215"/>
      <c r="CX7" s="215"/>
      <c r="CY7" s="215"/>
      <c r="CZ7" s="215"/>
      <c r="DA7" s="217"/>
      <c r="DB7" s="213">
        <v>2010657</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140</v>
      </c>
      <c r="AN8" s="59"/>
      <c r="AO8" s="59"/>
      <c r="AP8" s="59"/>
      <c r="AQ8" s="59"/>
      <c r="AR8" s="59"/>
      <c r="AS8" s="59"/>
      <c r="AT8" s="64"/>
      <c r="AU8" s="148" t="s">
        <v>125</v>
      </c>
      <c r="AV8" s="139"/>
      <c r="AW8" s="139"/>
      <c r="AX8" s="139"/>
      <c r="AY8" s="188" t="s">
        <v>141</v>
      </c>
      <c r="AZ8" s="196"/>
      <c r="BA8" s="196"/>
      <c r="BB8" s="196"/>
      <c r="BC8" s="196"/>
      <c r="BD8" s="196"/>
      <c r="BE8" s="196"/>
      <c r="BF8" s="196"/>
      <c r="BG8" s="196"/>
      <c r="BH8" s="196"/>
      <c r="BI8" s="196"/>
      <c r="BJ8" s="196"/>
      <c r="BK8" s="196"/>
      <c r="BL8" s="196"/>
      <c r="BM8" s="208"/>
      <c r="BN8" s="213">
        <v>60372</v>
      </c>
      <c r="BO8" s="215"/>
      <c r="BP8" s="215"/>
      <c r="BQ8" s="215"/>
      <c r="BR8" s="215"/>
      <c r="BS8" s="215"/>
      <c r="BT8" s="215"/>
      <c r="BU8" s="217"/>
      <c r="BV8" s="213">
        <v>190901</v>
      </c>
      <c r="BW8" s="215"/>
      <c r="BX8" s="215"/>
      <c r="BY8" s="215"/>
      <c r="BZ8" s="215"/>
      <c r="CA8" s="215"/>
      <c r="CB8" s="215"/>
      <c r="CC8" s="217"/>
      <c r="CD8" s="190" t="s">
        <v>144</v>
      </c>
      <c r="CE8" s="198"/>
      <c r="CF8" s="198"/>
      <c r="CG8" s="198"/>
      <c r="CH8" s="198"/>
      <c r="CI8" s="198"/>
      <c r="CJ8" s="198"/>
      <c r="CK8" s="198"/>
      <c r="CL8" s="198"/>
      <c r="CM8" s="198"/>
      <c r="CN8" s="198"/>
      <c r="CO8" s="198"/>
      <c r="CP8" s="198"/>
      <c r="CQ8" s="198"/>
      <c r="CR8" s="198"/>
      <c r="CS8" s="210"/>
      <c r="CT8" s="229">
        <v>0.2</v>
      </c>
      <c r="CU8" s="237"/>
      <c r="CV8" s="237"/>
      <c r="CW8" s="237"/>
      <c r="CX8" s="237"/>
      <c r="CY8" s="237"/>
      <c r="CZ8" s="237"/>
      <c r="DA8" s="244"/>
      <c r="DB8" s="229">
        <v>0.2</v>
      </c>
      <c r="DC8" s="237"/>
      <c r="DD8" s="237"/>
      <c r="DE8" s="237"/>
      <c r="DF8" s="237"/>
      <c r="DG8" s="237"/>
      <c r="DH8" s="237"/>
      <c r="DI8" s="244"/>
    </row>
    <row r="9" spans="1:119" ht="18.75" customHeight="1">
      <c r="A9" s="2"/>
      <c r="B9" s="10" t="s">
        <v>146</v>
      </c>
      <c r="C9" s="27"/>
      <c r="D9" s="27"/>
      <c r="E9" s="27"/>
      <c r="F9" s="27"/>
      <c r="G9" s="27"/>
      <c r="H9" s="27"/>
      <c r="I9" s="27"/>
      <c r="J9" s="27"/>
      <c r="K9" s="31"/>
      <c r="L9" s="66" t="s">
        <v>150</v>
      </c>
      <c r="M9" s="75"/>
      <c r="N9" s="75"/>
      <c r="O9" s="75"/>
      <c r="P9" s="75"/>
      <c r="Q9" s="87"/>
      <c r="R9" s="98">
        <v>2462</v>
      </c>
      <c r="S9" s="107"/>
      <c r="T9" s="107"/>
      <c r="U9" s="107"/>
      <c r="V9" s="117"/>
      <c r="W9" s="127" t="s">
        <v>152</v>
      </c>
      <c r="X9" s="137"/>
      <c r="Y9" s="137"/>
      <c r="Z9" s="137"/>
      <c r="AA9" s="137"/>
      <c r="AB9" s="137"/>
      <c r="AC9" s="137"/>
      <c r="AD9" s="137"/>
      <c r="AE9" s="137"/>
      <c r="AF9" s="137"/>
      <c r="AG9" s="137"/>
      <c r="AH9" s="137"/>
      <c r="AI9" s="137"/>
      <c r="AJ9" s="137"/>
      <c r="AK9" s="137"/>
      <c r="AL9" s="162"/>
      <c r="AM9" s="173" t="s">
        <v>155</v>
      </c>
      <c r="AN9" s="59"/>
      <c r="AO9" s="59"/>
      <c r="AP9" s="59"/>
      <c r="AQ9" s="59"/>
      <c r="AR9" s="59"/>
      <c r="AS9" s="59"/>
      <c r="AT9" s="64"/>
      <c r="AU9" s="148" t="s">
        <v>125</v>
      </c>
      <c r="AV9" s="139"/>
      <c r="AW9" s="139"/>
      <c r="AX9" s="139"/>
      <c r="AY9" s="188" t="s">
        <v>157</v>
      </c>
      <c r="AZ9" s="196"/>
      <c r="BA9" s="196"/>
      <c r="BB9" s="196"/>
      <c r="BC9" s="196"/>
      <c r="BD9" s="196"/>
      <c r="BE9" s="196"/>
      <c r="BF9" s="196"/>
      <c r="BG9" s="196"/>
      <c r="BH9" s="196"/>
      <c r="BI9" s="196"/>
      <c r="BJ9" s="196"/>
      <c r="BK9" s="196"/>
      <c r="BL9" s="196"/>
      <c r="BM9" s="208"/>
      <c r="BN9" s="213">
        <v>-130529</v>
      </c>
      <c r="BO9" s="215"/>
      <c r="BP9" s="215"/>
      <c r="BQ9" s="215"/>
      <c r="BR9" s="215"/>
      <c r="BS9" s="215"/>
      <c r="BT9" s="215"/>
      <c r="BU9" s="217"/>
      <c r="BV9" s="213">
        <v>-17905</v>
      </c>
      <c r="BW9" s="215"/>
      <c r="BX9" s="215"/>
      <c r="BY9" s="215"/>
      <c r="BZ9" s="215"/>
      <c r="CA9" s="215"/>
      <c r="CB9" s="215"/>
      <c r="CC9" s="217"/>
      <c r="CD9" s="190" t="s">
        <v>160</v>
      </c>
      <c r="CE9" s="198"/>
      <c r="CF9" s="198"/>
      <c r="CG9" s="198"/>
      <c r="CH9" s="198"/>
      <c r="CI9" s="198"/>
      <c r="CJ9" s="198"/>
      <c r="CK9" s="198"/>
      <c r="CL9" s="198"/>
      <c r="CM9" s="198"/>
      <c r="CN9" s="198"/>
      <c r="CO9" s="198"/>
      <c r="CP9" s="198"/>
      <c r="CQ9" s="198"/>
      <c r="CR9" s="198"/>
      <c r="CS9" s="210"/>
      <c r="CT9" s="227">
        <v>11.4</v>
      </c>
      <c r="CU9" s="235"/>
      <c r="CV9" s="235"/>
      <c r="CW9" s="235"/>
      <c r="CX9" s="235"/>
      <c r="CY9" s="235"/>
      <c r="CZ9" s="235"/>
      <c r="DA9" s="242"/>
      <c r="DB9" s="227">
        <v>20.5</v>
      </c>
      <c r="DC9" s="235"/>
      <c r="DD9" s="235"/>
      <c r="DE9" s="235"/>
      <c r="DF9" s="235"/>
      <c r="DG9" s="235"/>
      <c r="DH9" s="235"/>
      <c r="DI9" s="242"/>
    </row>
    <row r="10" spans="1:119" ht="18.75" customHeight="1">
      <c r="A10" s="2"/>
      <c r="B10" s="10"/>
      <c r="C10" s="27"/>
      <c r="D10" s="27"/>
      <c r="E10" s="27"/>
      <c r="F10" s="27"/>
      <c r="G10" s="27"/>
      <c r="H10" s="27"/>
      <c r="I10" s="27"/>
      <c r="J10" s="27"/>
      <c r="K10" s="31"/>
      <c r="L10" s="53" t="s">
        <v>161</v>
      </c>
      <c r="M10" s="59"/>
      <c r="N10" s="59"/>
      <c r="O10" s="59"/>
      <c r="P10" s="59"/>
      <c r="Q10" s="64"/>
      <c r="R10" s="73">
        <v>2834</v>
      </c>
      <c r="S10" s="81"/>
      <c r="T10" s="81"/>
      <c r="U10" s="81"/>
      <c r="V10" s="118"/>
      <c r="W10" s="128"/>
      <c r="X10" s="55"/>
      <c r="Y10" s="55"/>
      <c r="Z10" s="55"/>
      <c r="AA10" s="55"/>
      <c r="AB10" s="55"/>
      <c r="AC10" s="55"/>
      <c r="AD10" s="55"/>
      <c r="AE10" s="55"/>
      <c r="AF10" s="55"/>
      <c r="AG10" s="55"/>
      <c r="AH10" s="55"/>
      <c r="AI10" s="55"/>
      <c r="AJ10" s="55"/>
      <c r="AK10" s="55"/>
      <c r="AL10" s="163"/>
      <c r="AM10" s="173" t="s">
        <v>163</v>
      </c>
      <c r="AN10" s="59"/>
      <c r="AO10" s="59"/>
      <c r="AP10" s="59"/>
      <c r="AQ10" s="59"/>
      <c r="AR10" s="59"/>
      <c r="AS10" s="59"/>
      <c r="AT10" s="64"/>
      <c r="AU10" s="148" t="s">
        <v>166</v>
      </c>
      <c r="AV10" s="139"/>
      <c r="AW10" s="139"/>
      <c r="AX10" s="139"/>
      <c r="AY10" s="188" t="s">
        <v>167</v>
      </c>
      <c r="AZ10" s="196"/>
      <c r="BA10" s="196"/>
      <c r="BB10" s="196"/>
      <c r="BC10" s="196"/>
      <c r="BD10" s="196"/>
      <c r="BE10" s="196"/>
      <c r="BF10" s="196"/>
      <c r="BG10" s="196"/>
      <c r="BH10" s="196"/>
      <c r="BI10" s="196"/>
      <c r="BJ10" s="196"/>
      <c r="BK10" s="196"/>
      <c r="BL10" s="196"/>
      <c r="BM10" s="208"/>
      <c r="BN10" s="213">
        <v>166</v>
      </c>
      <c r="BO10" s="215"/>
      <c r="BP10" s="215"/>
      <c r="BQ10" s="215"/>
      <c r="BR10" s="215"/>
      <c r="BS10" s="215"/>
      <c r="BT10" s="215"/>
      <c r="BU10" s="217"/>
      <c r="BV10" s="213">
        <v>109966</v>
      </c>
      <c r="BW10" s="215"/>
      <c r="BX10" s="215"/>
      <c r="BY10" s="215"/>
      <c r="BZ10" s="215"/>
      <c r="CA10" s="215"/>
      <c r="CB10" s="215"/>
      <c r="CC10" s="217"/>
      <c r="CD10" s="219" t="s">
        <v>168</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35</v>
      </c>
      <c r="M11" s="60"/>
      <c r="N11" s="60"/>
      <c r="O11" s="60"/>
      <c r="P11" s="60"/>
      <c r="Q11" s="65"/>
      <c r="R11" s="99" t="s">
        <v>170</v>
      </c>
      <c r="S11" s="108"/>
      <c r="T11" s="108"/>
      <c r="U11" s="108"/>
      <c r="V11" s="119"/>
      <c r="W11" s="128"/>
      <c r="X11" s="55"/>
      <c r="Y11" s="55"/>
      <c r="Z11" s="55"/>
      <c r="AA11" s="55"/>
      <c r="AB11" s="55"/>
      <c r="AC11" s="55"/>
      <c r="AD11" s="55"/>
      <c r="AE11" s="55"/>
      <c r="AF11" s="55"/>
      <c r="AG11" s="55"/>
      <c r="AH11" s="55"/>
      <c r="AI11" s="55"/>
      <c r="AJ11" s="55"/>
      <c r="AK11" s="55"/>
      <c r="AL11" s="163"/>
      <c r="AM11" s="173" t="s">
        <v>171</v>
      </c>
      <c r="AN11" s="59"/>
      <c r="AO11" s="59"/>
      <c r="AP11" s="59"/>
      <c r="AQ11" s="59"/>
      <c r="AR11" s="59"/>
      <c r="AS11" s="59"/>
      <c r="AT11" s="64"/>
      <c r="AU11" s="148" t="s">
        <v>166</v>
      </c>
      <c r="AV11" s="139"/>
      <c r="AW11" s="139"/>
      <c r="AX11" s="139"/>
      <c r="AY11" s="188" t="s">
        <v>172</v>
      </c>
      <c r="AZ11" s="196"/>
      <c r="BA11" s="196"/>
      <c r="BB11" s="196"/>
      <c r="BC11" s="196"/>
      <c r="BD11" s="196"/>
      <c r="BE11" s="196"/>
      <c r="BF11" s="196"/>
      <c r="BG11" s="196"/>
      <c r="BH11" s="196"/>
      <c r="BI11" s="196"/>
      <c r="BJ11" s="196"/>
      <c r="BK11" s="196"/>
      <c r="BL11" s="196"/>
      <c r="BM11" s="208"/>
      <c r="BN11" s="213" t="s">
        <v>145</v>
      </c>
      <c r="BO11" s="215"/>
      <c r="BP11" s="215"/>
      <c r="BQ11" s="215"/>
      <c r="BR11" s="215"/>
      <c r="BS11" s="215"/>
      <c r="BT11" s="215"/>
      <c r="BU11" s="217"/>
      <c r="BV11" s="213">
        <v>257865</v>
      </c>
      <c r="BW11" s="215"/>
      <c r="BX11" s="215"/>
      <c r="BY11" s="215"/>
      <c r="BZ11" s="215"/>
      <c r="CA11" s="215"/>
      <c r="CB11" s="215"/>
      <c r="CC11" s="217"/>
      <c r="CD11" s="190" t="s">
        <v>174</v>
      </c>
      <c r="CE11" s="198"/>
      <c r="CF11" s="198"/>
      <c r="CG11" s="198"/>
      <c r="CH11" s="198"/>
      <c r="CI11" s="198"/>
      <c r="CJ11" s="198"/>
      <c r="CK11" s="198"/>
      <c r="CL11" s="198"/>
      <c r="CM11" s="198"/>
      <c r="CN11" s="198"/>
      <c r="CO11" s="198"/>
      <c r="CP11" s="198"/>
      <c r="CQ11" s="198"/>
      <c r="CR11" s="198"/>
      <c r="CS11" s="210"/>
      <c r="CT11" s="229" t="s">
        <v>145</v>
      </c>
      <c r="CU11" s="237"/>
      <c r="CV11" s="237"/>
      <c r="CW11" s="237"/>
      <c r="CX11" s="237"/>
      <c r="CY11" s="237"/>
      <c r="CZ11" s="237"/>
      <c r="DA11" s="244"/>
      <c r="DB11" s="229" t="s">
        <v>145</v>
      </c>
      <c r="DC11" s="237"/>
      <c r="DD11" s="237"/>
      <c r="DE11" s="237"/>
      <c r="DF11" s="237"/>
      <c r="DG11" s="237"/>
      <c r="DH11" s="237"/>
      <c r="DI11" s="244"/>
    </row>
    <row r="12" spans="1:119" ht="18.75" customHeight="1">
      <c r="A12" s="2"/>
      <c r="B12" s="11" t="s">
        <v>175</v>
      </c>
      <c r="C12" s="28"/>
      <c r="D12" s="28"/>
      <c r="E12" s="28"/>
      <c r="F12" s="28"/>
      <c r="G12" s="28"/>
      <c r="H12" s="28"/>
      <c r="I12" s="28"/>
      <c r="J12" s="28"/>
      <c r="K12" s="61"/>
      <c r="L12" s="67" t="s">
        <v>176</v>
      </c>
      <c r="M12" s="76"/>
      <c r="N12" s="76"/>
      <c r="O12" s="76"/>
      <c r="P12" s="76"/>
      <c r="Q12" s="88"/>
      <c r="R12" s="100">
        <v>2292</v>
      </c>
      <c r="S12" s="109"/>
      <c r="T12" s="109"/>
      <c r="U12" s="109"/>
      <c r="V12" s="120"/>
      <c r="W12" s="132" t="s">
        <v>2</v>
      </c>
      <c r="X12" s="139"/>
      <c r="Y12" s="139"/>
      <c r="Z12" s="139"/>
      <c r="AA12" s="139"/>
      <c r="AB12" s="144"/>
      <c r="AC12" s="148" t="s">
        <v>177</v>
      </c>
      <c r="AD12" s="139"/>
      <c r="AE12" s="139"/>
      <c r="AF12" s="139"/>
      <c r="AG12" s="144"/>
      <c r="AH12" s="148" t="s">
        <v>178</v>
      </c>
      <c r="AI12" s="139"/>
      <c r="AJ12" s="139"/>
      <c r="AK12" s="139"/>
      <c r="AL12" s="168"/>
      <c r="AM12" s="173" t="s">
        <v>83</v>
      </c>
      <c r="AN12" s="59"/>
      <c r="AO12" s="59"/>
      <c r="AP12" s="59"/>
      <c r="AQ12" s="59"/>
      <c r="AR12" s="59"/>
      <c r="AS12" s="59"/>
      <c r="AT12" s="64"/>
      <c r="AU12" s="148" t="s">
        <v>125</v>
      </c>
      <c r="AV12" s="139"/>
      <c r="AW12" s="139"/>
      <c r="AX12" s="139"/>
      <c r="AY12" s="188" t="s">
        <v>180</v>
      </c>
      <c r="AZ12" s="196"/>
      <c r="BA12" s="196"/>
      <c r="BB12" s="196"/>
      <c r="BC12" s="196"/>
      <c r="BD12" s="196"/>
      <c r="BE12" s="196"/>
      <c r="BF12" s="196"/>
      <c r="BG12" s="196"/>
      <c r="BH12" s="196"/>
      <c r="BI12" s="196"/>
      <c r="BJ12" s="196"/>
      <c r="BK12" s="196"/>
      <c r="BL12" s="196"/>
      <c r="BM12" s="208"/>
      <c r="BN12" s="213">
        <v>64715</v>
      </c>
      <c r="BO12" s="215"/>
      <c r="BP12" s="215"/>
      <c r="BQ12" s="215"/>
      <c r="BR12" s="215"/>
      <c r="BS12" s="215"/>
      <c r="BT12" s="215"/>
      <c r="BU12" s="217"/>
      <c r="BV12" s="213" t="s">
        <v>145</v>
      </c>
      <c r="BW12" s="215"/>
      <c r="BX12" s="215"/>
      <c r="BY12" s="215"/>
      <c r="BZ12" s="215"/>
      <c r="CA12" s="215"/>
      <c r="CB12" s="215"/>
      <c r="CC12" s="217"/>
      <c r="CD12" s="190" t="s">
        <v>182</v>
      </c>
      <c r="CE12" s="198"/>
      <c r="CF12" s="198"/>
      <c r="CG12" s="198"/>
      <c r="CH12" s="198"/>
      <c r="CI12" s="198"/>
      <c r="CJ12" s="198"/>
      <c r="CK12" s="198"/>
      <c r="CL12" s="198"/>
      <c r="CM12" s="198"/>
      <c r="CN12" s="198"/>
      <c r="CO12" s="198"/>
      <c r="CP12" s="198"/>
      <c r="CQ12" s="198"/>
      <c r="CR12" s="198"/>
      <c r="CS12" s="210"/>
      <c r="CT12" s="229" t="s">
        <v>145</v>
      </c>
      <c r="CU12" s="237"/>
      <c r="CV12" s="237"/>
      <c r="CW12" s="237"/>
      <c r="CX12" s="237"/>
      <c r="CY12" s="237"/>
      <c r="CZ12" s="237"/>
      <c r="DA12" s="244"/>
      <c r="DB12" s="229" t="s">
        <v>145</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185</v>
      </c>
      <c r="N13" s="83"/>
      <c r="O13" s="83"/>
      <c r="P13" s="83"/>
      <c r="Q13" s="89"/>
      <c r="R13" s="101">
        <v>2288</v>
      </c>
      <c r="S13" s="110"/>
      <c r="T13" s="110"/>
      <c r="U13" s="110"/>
      <c r="V13" s="121"/>
      <c r="W13" s="130" t="s">
        <v>187</v>
      </c>
      <c r="X13" s="57"/>
      <c r="Y13" s="57"/>
      <c r="Z13" s="57"/>
      <c r="AA13" s="57"/>
      <c r="AB13" s="25"/>
      <c r="AC13" s="73">
        <v>206</v>
      </c>
      <c r="AD13" s="81"/>
      <c r="AE13" s="81"/>
      <c r="AF13" s="81"/>
      <c r="AG13" s="85"/>
      <c r="AH13" s="73">
        <v>156</v>
      </c>
      <c r="AI13" s="81"/>
      <c r="AJ13" s="81"/>
      <c r="AK13" s="81"/>
      <c r="AL13" s="118"/>
      <c r="AM13" s="173" t="s">
        <v>189</v>
      </c>
      <c r="AN13" s="59"/>
      <c r="AO13" s="59"/>
      <c r="AP13" s="59"/>
      <c r="AQ13" s="59"/>
      <c r="AR13" s="59"/>
      <c r="AS13" s="59"/>
      <c r="AT13" s="64"/>
      <c r="AU13" s="148" t="s">
        <v>166</v>
      </c>
      <c r="AV13" s="139"/>
      <c r="AW13" s="139"/>
      <c r="AX13" s="139"/>
      <c r="AY13" s="188" t="s">
        <v>192</v>
      </c>
      <c r="AZ13" s="196"/>
      <c r="BA13" s="196"/>
      <c r="BB13" s="196"/>
      <c r="BC13" s="196"/>
      <c r="BD13" s="196"/>
      <c r="BE13" s="196"/>
      <c r="BF13" s="196"/>
      <c r="BG13" s="196"/>
      <c r="BH13" s="196"/>
      <c r="BI13" s="196"/>
      <c r="BJ13" s="196"/>
      <c r="BK13" s="196"/>
      <c r="BL13" s="196"/>
      <c r="BM13" s="208"/>
      <c r="BN13" s="213">
        <v>-195078</v>
      </c>
      <c r="BO13" s="215"/>
      <c r="BP13" s="215"/>
      <c r="BQ13" s="215"/>
      <c r="BR13" s="215"/>
      <c r="BS13" s="215"/>
      <c r="BT13" s="215"/>
      <c r="BU13" s="217"/>
      <c r="BV13" s="213">
        <v>349926</v>
      </c>
      <c r="BW13" s="215"/>
      <c r="BX13" s="215"/>
      <c r="BY13" s="215"/>
      <c r="BZ13" s="215"/>
      <c r="CA13" s="215"/>
      <c r="CB13" s="215"/>
      <c r="CC13" s="217"/>
      <c r="CD13" s="190" t="s">
        <v>34</v>
      </c>
      <c r="CE13" s="198"/>
      <c r="CF13" s="198"/>
      <c r="CG13" s="198"/>
      <c r="CH13" s="198"/>
      <c r="CI13" s="198"/>
      <c r="CJ13" s="198"/>
      <c r="CK13" s="198"/>
      <c r="CL13" s="198"/>
      <c r="CM13" s="198"/>
      <c r="CN13" s="198"/>
      <c r="CO13" s="198"/>
      <c r="CP13" s="198"/>
      <c r="CQ13" s="198"/>
      <c r="CR13" s="198"/>
      <c r="CS13" s="210"/>
      <c r="CT13" s="227">
        <v>3.5</v>
      </c>
      <c r="CU13" s="235"/>
      <c r="CV13" s="235"/>
      <c r="CW13" s="235"/>
      <c r="CX13" s="235"/>
      <c r="CY13" s="235"/>
      <c r="CZ13" s="235"/>
      <c r="DA13" s="242"/>
      <c r="DB13" s="227">
        <v>4.4000000000000004</v>
      </c>
      <c r="DC13" s="235"/>
      <c r="DD13" s="235"/>
      <c r="DE13" s="235"/>
      <c r="DF13" s="235"/>
      <c r="DG13" s="235"/>
      <c r="DH13" s="235"/>
      <c r="DI13" s="242"/>
    </row>
    <row r="14" spans="1:119" ht="18.75" customHeight="1">
      <c r="A14" s="2"/>
      <c r="B14" s="12"/>
      <c r="C14" s="29"/>
      <c r="D14" s="29"/>
      <c r="E14" s="29"/>
      <c r="F14" s="29"/>
      <c r="G14" s="29"/>
      <c r="H14" s="29"/>
      <c r="I14" s="29"/>
      <c r="J14" s="29"/>
      <c r="K14" s="62"/>
      <c r="L14" s="69" t="s">
        <v>196</v>
      </c>
      <c r="M14" s="78"/>
      <c r="N14" s="78"/>
      <c r="O14" s="78"/>
      <c r="P14" s="78"/>
      <c r="Q14" s="90"/>
      <c r="R14" s="101">
        <v>2350</v>
      </c>
      <c r="S14" s="110"/>
      <c r="T14" s="110"/>
      <c r="U14" s="110"/>
      <c r="V14" s="121"/>
      <c r="W14" s="129"/>
      <c r="X14" s="58"/>
      <c r="Y14" s="58"/>
      <c r="Z14" s="58"/>
      <c r="AA14" s="58"/>
      <c r="AB14" s="24"/>
      <c r="AC14" s="149">
        <v>20.5</v>
      </c>
      <c r="AD14" s="155"/>
      <c r="AE14" s="155"/>
      <c r="AF14" s="155"/>
      <c r="AG14" s="157"/>
      <c r="AH14" s="149">
        <v>14.1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129</v>
      </c>
      <c r="CE14" s="199"/>
      <c r="CF14" s="199"/>
      <c r="CG14" s="199"/>
      <c r="CH14" s="199"/>
      <c r="CI14" s="199"/>
      <c r="CJ14" s="199"/>
      <c r="CK14" s="199"/>
      <c r="CL14" s="199"/>
      <c r="CM14" s="199"/>
      <c r="CN14" s="199"/>
      <c r="CO14" s="199"/>
      <c r="CP14" s="199"/>
      <c r="CQ14" s="199"/>
      <c r="CR14" s="199"/>
      <c r="CS14" s="211"/>
      <c r="CT14" s="231" t="s">
        <v>145</v>
      </c>
      <c r="CU14" s="152"/>
      <c r="CV14" s="152"/>
      <c r="CW14" s="152"/>
      <c r="CX14" s="152"/>
      <c r="CY14" s="152"/>
      <c r="CZ14" s="152"/>
      <c r="DA14" s="172"/>
      <c r="DB14" s="231" t="s">
        <v>145</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185</v>
      </c>
      <c r="N15" s="83"/>
      <c r="O15" s="83"/>
      <c r="P15" s="83"/>
      <c r="Q15" s="89"/>
      <c r="R15" s="101">
        <v>2346</v>
      </c>
      <c r="S15" s="110"/>
      <c r="T15" s="110"/>
      <c r="U15" s="110"/>
      <c r="V15" s="121"/>
      <c r="W15" s="130" t="s">
        <v>197</v>
      </c>
      <c r="X15" s="57"/>
      <c r="Y15" s="57"/>
      <c r="Z15" s="57"/>
      <c r="AA15" s="57"/>
      <c r="AB15" s="25"/>
      <c r="AC15" s="73">
        <v>231</v>
      </c>
      <c r="AD15" s="81"/>
      <c r="AE15" s="81"/>
      <c r="AF15" s="81"/>
      <c r="AG15" s="85"/>
      <c r="AH15" s="73">
        <v>338</v>
      </c>
      <c r="AI15" s="81"/>
      <c r="AJ15" s="81"/>
      <c r="AK15" s="81"/>
      <c r="AL15" s="118"/>
      <c r="AM15" s="173"/>
      <c r="AN15" s="59"/>
      <c r="AO15" s="59"/>
      <c r="AP15" s="59"/>
      <c r="AQ15" s="59"/>
      <c r="AR15" s="59"/>
      <c r="AS15" s="59"/>
      <c r="AT15" s="64"/>
      <c r="AU15" s="148"/>
      <c r="AV15" s="139"/>
      <c r="AW15" s="139"/>
      <c r="AX15" s="139"/>
      <c r="AY15" s="187" t="s">
        <v>199</v>
      </c>
      <c r="AZ15" s="195"/>
      <c r="BA15" s="195"/>
      <c r="BB15" s="195"/>
      <c r="BC15" s="195"/>
      <c r="BD15" s="195"/>
      <c r="BE15" s="195"/>
      <c r="BF15" s="195"/>
      <c r="BG15" s="195"/>
      <c r="BH15" s="195"/>
      <c r="BI15" s="195"/>
      <c r="BJ15" s="195"/>
      <c r="BK15" s="195"/>
      <c r="BL15" s="195"/>
      <c r="BM15" s="207"/>
      <c r="BN15" s="212">
        <v>377741</v>
      </c>
      <c r="BO15" s="151"/>
      <c r="BP15" s="151"/>
      <c r="BQ15" s="151"/>
      <c r="BR15" s="151"/>
      <c r="BS15" s="151"/>
      <c r="BT15" s="151"/>
      <c r="BU15" s="171"/>
      <c r="BV15" s="212">
        <v>353541</v>
      </c>
      <c r="BW15" s="151"/>
      <c r="BX15" s="151"/>
      <c r="BY15" s="151"/>
      <c r="BZ15" s="151"/>
      <c r="CA15" s="151"/>
      <c r="CB15" s="151"/>
      <c r="CC15" s="171"/>
      <c r="CD15" s="219" t="s">
        <v>202</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203</v>
      </c>
      <c r="M16" s="79"/>
      <c r="N16" s="79"/>
      <c r="O16" s="79"/>
      <c r="P16" s="79"/>
      <c r="Q16" s="91"/>
      <c r="R16" s="102" t="s">
        <v>204</v>
      </c>
      <c r="S16" s="111"/>
      <c r="T16" s="111"/>
      <c r="U16" s="111"/>
      <c r="V16" s="122"/>
      <c r="W16" s="129"/>
      <c r="X16" s="58"/>
      <c r="Y16" s="58"/>
      <c r="Z16" s="58"/>
      <c r="AA16" s="58"/>
      <c r="AB16" s="24"/>
      <c r="AC16" s="149">
        <v>23</v>
      </c>
      <c r="AD16" s="155"/>
      <c r="AE16" s="155"/>
      <c r="AF16" s="155"/>
      <c r="AG16" s="157"/>
      <c r="AH16" s="149">
        <v>30.5</v>
      </c>
      <c r="AI16" s="155"/>
      <c r="AJ16" s="155"/>
      <c r="AK16" s="155"/>
      <c r="AL16" s="169"/>
      <c r="AM16" s="173"/>
      <c r="AN16" s="59"/>
      <c r="AO16" s="59"/>
      <c r="AP16" s="59"/>
      <c r="AQ16" s="59"/>
      <c r="AR16" s="59"/>
      <c r="AS16" s="59"/>
      <c r="AT16" s="64"/>
      <c r="AU16" s="148"/>
      <c r="AV16" s="139"/>
      <c r="AW16" s="139"/>
      <c r="AX16" s="139"/>
      <c r="AY16" s="188" t="s">
        <v>206</v>
      </c>
      <c r="AZ16" s="196"/>
      <c r="BA16" s="196"/>
      <c r="BB16" s="196"/>
      <c r="BC16" s="196"/>
      <c r="BD16" s="196"/>
      <c r="BE16" s="196"/>
      <c r="BF16" s="196"/>
      <c r="BG16" s="196"/>
      <c r="BH16" s="196"/>
      <c r="BI16" s="196"/>
      <c r="BJ16" s="196"/>
      <c r="BK16" s="196"/>
      <c r="BL16" s="196"/>
      <c r="BM16" s="208"/>
      <c r="BN16" s="213">
        <v>1751479</v>
      </c>
      <c r="BO16" s="215"/>
      <c r="BP16" s="215"/>
      <c r="BQ16" s="215"/>
      <c r="BR16" s="215"/>
      <c r="BS16" s="215"/>
      <c r="BT16" s="215"/>
      <c r="BU16" s="217"/>
      <c r="BV16" s="213">
        <v>1797766</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208</v>
      </c>
      <c r="N17" s="84"/>
      <c r="O17" s="84"/>
      <c r="P17" s="84"/>
      <c r="Q17" s="92"/>
      <c r="R17" s="102" t="s">
        <v>204</v>
      </c>
      <c r="S17" s="111"/>
      <c r="T17" s="111"/>
      <c r="U17" s="111"/>
      <c r="V17" s="122"/>
      <c r="W17" s="130" t="s">
        <v>209</v>
      </c>
      <c r="X17" s="57"/>
      <c r="Y17" s="57"/>
      <c r="Z17" s="57"/>
      <c r="AA17" s="57"/>
      <c r="AB17" s="25"/>
      <c r="AC17" s="73">
        <v>566</v>
      </c>
      <c r="AD17" s="81"/>
      <c r="AE17" s="81"/>
      <c r="AF17" s="81"/>
      <c r="AG17" s="85"/>
      <c r="AH17" s="73">
        <v>616</v>
      </c>
      <c r="AI17" s="81"/>
      <c r="AJ17" s="81"/>
      <c r="AK17" s="81"/>
      <c r="AL17" s="118"/>
      <c r="AM17" s="173"/>
      <c r="AN17" s="59"/>
      <c r="AO17" s="59"/>
      <c r="AP17" s="59"/>
      <c r="AQ17" s="59"/>
      <c r="AR17" s="59"/>
      <c r="AS17" s="59"/>
      <c r="AT17" s="64"/>
      <c r="AU17" s="148"/>
      <c r="AV17" s="139"/>
      <c r="AW17" s="139"/>
      <c r="AX17" s="139"/>
      <c r="AY17" s="188" t="s">
        <v>158</v>
      </c>
      <c r="AZ17" s="196"/>
      <c r="BA17" s="196"/>
      <c r="BB17" s="196"/>
      <c r="BC17" s="196"/>
      <c r="BD17" s="196"/>
      <c r="BE17" s="196"/>
      <c r="BF17" s="196"/>
      <c r="BG17" s="196"/>
      <c r="BH17" s="196"/>
      <c r="BI17" s="196"/>
      <c r="BJ17" s="196"/>
      <c r="BK17" s="196"/>
      <c r="BL17" s="196"/>
      <c r="BM17" s="208"/>
      <c r="BN17" s="213">
        <v>487386</v>
      </c>
      <c r="BO17" s="215"/>
      <c r="BP17" s="215"/>
      <c r="BQ17" s="215"/>
      <c r="BR17" s="215"/>
      <c r="BS17" s="215"/>
      <c r="BT17" s="215"/>
      <c r="BU17" s="217"/>
      <c r="BV17" s="213">
        <v>456213</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210</v>
      </c>
      <c r="C18" s="31"/>
      <c r="D18" s="31"/>
      <c r="E18" s="50"/>
      <c r="F18" s="50"/>
      <c r="G18" s="50"/>
      <c r="H18" s="50"/>
      <c r="I18" s="50"/>
      <c r="J18" s="50"/>
      <c r="K18" s="50"/>
      <c r="L18" s="71">
        <v>293.92</v>
      </c>
      <c r="M18" s="71"/>
      <c r="N18" s="71"/>
      <c r="O18" s="71"/>
      <c r="P18" s="71"/>
      <c r="Q18" s="71"/>
      <c r="R18" s="103"/>
      <c r="S18" s="103"/>
      <c r="T18" s="103"/>
      <c r="U18" s="103"/>
      <c r="V18" s="123"/>
      <c r="W18" s="131"/>
      <c r="X18" s="138"/>
      <c r="Y18" s="138"/>
      <c r="Z18" s="138"/>
      <c r="AA18" s="138"/>
      <c r="AB18" s="26"/>
      <c r="AC18" s="150">
        <v>56.4</v>
      </c>
      <c r="AD18" s="156"/>
      <c r="AE18" s="156"/>
      <c r="AF18" s="156"/>
      <c r="AG18" s="158"/>
      <c r="AH18" s="150">
        <v>55.5</v>
      </c>
      <c r="AI18" s="156"/>
      <c r="AJ18" s="156"/>
      <c r="AK18" s="156"/>
      <c r="AL18" s="170"/>
      <c r="AM18" s="173"/>
      <c r="AN18" s="59"/>
      <c r="AO18" s="59"/>
      <c r="AP18" s="59"/>
      <c r="AQ18" s="59"/>
      <c r="AR18" s="59"/>
      <c r="AS18" s="59"/>
      <c r="AT18" s="64"/>
      <c r="AU18" s="148"/>
      <c r="AV18" s="139"/>
      <c r="AW18" s="139"/>
      <c r="AX18" s="139"/>
      <c r="AY18" s="188" t="s">
        <v>211</v>
      </c>
      <c r="AZ18" s="196"/>
      <c r="BA18" s="196"/>
      <c r="BB18" s="196"/>
      <c r="BC18" s="196"/>
      <c r="BD18" s="196"/>
      <c r="BE18" s="196"/>
      <c r="BF18" s="196"/>
      <c r="BG18" s="196"/>
      <c r="BH18" s="196"/>
      <c r="BI18" s="196"/>
      <c r="BJ18" s="196"/>
      <c r="BK18" s="196"/>
      <c r="BL18" s="196"/>
      <c r="BM18" s="208"/>
      <c r="BN18" s="213">
        <v>1667554</v>
      </c>
      <c r="BO18" s="215"/>
      <c r="BP18" s="215"/>
      <c r="BQ18" s="215"/>
      <c r="BR18" s="215"/>
      <c r="BS18" s="215"/>
      <c r="BT18" s="215"/>
      <c r="BU18" s="217"/>
      <c r="BV18" s="213">
        <v>1536721</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214</v>
      </c>
      <c r="C19" s="31"/>
      <c r="D19" s="31"/>
      <c r="E19" s="50"/>
      <c r="F19" s="50"/>
      <c r="G19" s="50"/>
      <c r="H19" s="50"/>
      <c r="I19" s="50"/>
      <c r="J19" s="50"/>
      <c r="K19" s="50"/>
      <c r="L19" s="72">
        <v>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215</v>
      </c>
      <c r="AZ19" s="196"/>
      <c r="BA19" s="196"/>
      <c r="BB19" s="196"/>
      <c r="BC19" s="196"/>
      <c r="BD19" s="196"/>
      <c r="BE19" s="196"/>
      <c r="BF19" s="196"/>
      <c r="BG19" s="196"/>
      <c r="BH19" s="196"/>
      <c r="BI19" s="196"/>
      <c r="BJ19" s="196"/>
      <c r="BK19" s="196"/>
      <c r="BL19" s="196"/>
      <c r="BM19" s="208"/>
      <c r="BN19" s="213">
        <v>2551144</v>
      </c>
      <c r="BO19" s="215"/>
      <c r="BP19" s="215"/>
      <c r="BQ19" s="215"/>
      <c r="BR19" s="215"/>
      <c r="BS19" s="215"/>
      <c r="BT19" s="215"/>
      <c r="BU19" s="217"/>
      <c r="BV19" s="213">
        <v>2626245</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216</v>
      </c>
      <c r="C20" s="31"/>
      <c r="D20" s="31"/>
      <c r="E20" s="50"/>
      <c r="F20" s="50"/>
      <c r="G20" s="50"/>
      <c r="H20" s="50"/>
      <c r="I20" s="50"/>
      <c r="J20" s="50"/>
      <c r="K20" s="50"/>
      <c r="L20" s="72">
        <v>1042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217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218</v>
      </c>
      <c r="C22" s="33"/>
      <c r="D22" s="42"/>
      <c r="E22" s="51" t="s">
        <v>2</v>
      </c>
      <c r="F22" s="57"/>
      <c r="G22" s="57"/>
      <c r="H22" s="57"/>
      <c r="I22" s="57"/>
      <c r="J22" s="57"/>
      <c r="K22" s="25"/>
      <c r="L22" s="51" t="s">
        <v>220</v>
      </c>
      <c r="M22" s="57"/>
      <c r="N22" s="57"/>
      <c r="O22" s="57"/>
      <c r="P22" s="25"/>
      <c r="Q22" s="93" t="s">
        <v>223</v>
      </c>
      <c r="R22" s="105"/>
      <c r="S22" s="105"/>
      <c r="T22" s="105"/>
      <c r="U22" s="105"/>
      <c r="V22" s="125"/>
      <c r="W22" s="133" t="s">
        <v>224</v>
      </c>
      <c r="X22" s="33"/>
      <c r="Y22" s="42"/>
      <c r="Z22" s="51" t="s">
        <v>2</v>
      </c>
      <c r="AA22" s="57"/>
      <c r="AB22" s="57"/>
      <c r="AC22" s="57"/>
      <c r="AD22" s="57"/>
      <c r="AE22" s="57"/>
      <c r="AF22" s="57"/>
      <c r="AG22" s="25"/>
      <c r="AH22" s="161" t="s">
        <v>225</v>
      </c>
      <c r="AI22" s="57"/>
      <c r="AJ22" s="57"/>
      <c r="AK22" s="57"/>
      <c r="AL22" s="25"/>
      <c r="AM22" s="161" t="s">
        <v>228</v>
      </c>
      <c r="AN22" s="177"/>
      <c r="AO22" s="177"/>
      <c r="AP22" s="177"/>
      <c r="AQ22" s="177"/>
      <c r="AR22" s="179"/>
      <c r="AS22" s="93" t="s">
        <v>223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229</v>
      </c>
      <c r="AZ23" s="195"/>
      <c r="BA23" s="195"/>
      <c r="BB23" s="195"/>
      <c r="BC23" s="195"/>
      <c r="BD23" s="195"/>
      <c r="BE23" s="195"/>
      <c r="BF23" s="195"/>
      <c r="BG23" s="195"/>
      <c r="BH23" s="195"/>
      <c r="BI23" s="195"/>
      <c r="BJ23" s="195"/>
      <c r="BK23" s="195"/>
      <c r="BL23" s="195"/>
      <c r="BM23" s="207"/>
      <c r="BN23" s="213">
        <v>2681441</v>
      </c>
      <c r="BO23" s="215"/>
      <c r="BP23" s="215"/>
      <c r="BQ23" s="215"/>
      <c r="BR23" s="215"/>
      <c r="BS23" s="215"/>
      <c r="BT23" s="215"/>
      <c r="BU23" s="217"/>
      <c r="BV23" s="213">
        <v>2466814</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31</v>
      </c>
      <c r="F24" s="59"/>
      <c r="G24" s="59"/>
      <c r="H24" s="59"/>
      <c r="I24" s="59"/>
      <c r="J24" s="59"/>
      <c r="K24" s="64"/>
      <c r="L24" s="73">
        <v>1</v>
      </c>
      <c r="M24" s="81"/>
      <c r="N24" s="81"/>
      <c r="O24" s="81"/>
      <c r="P24" s="85"/>
      <c r="Q24" s="73">
        <v>7010</v>
      </c>
      <c r="R24" s="81"/>
      <c r="S24" s="81"/>
      <c r="T24" s="81"/>
      <c r="U24" s="81"/>
      <c r="V24" s="85"/>
      <c r="W24" s="134"/>
      <c r="X24" s="34"/>
      <c r="Y24" s="43"/>
      <c r="Z24" s="53" t="s">
        <v>230</v>
      </c>
      <c r="AA24" s="59"/>
      <c r="AB24" s="59"/>
      <c r="AC24" s="59"/>
      <c r="AD24" s="59"/>
      <c r="AE24" s="59"/>
      <c r="AF24" s="59"/>
      <c r="AG24" s="64"/>
      <c r="AH24" s="73">
        <v>50</v>
      </c>
      <c r="AI24" s="81"/>
      <c r="AJ24" s="81"/>
      <c r="AK24" s="81"/>
      <c r="AL24" s="85"/>
      <c r="AM24" s="73">
        <v>155100</v>
      </c>
      <c r="AN24" s="81"/>
      <c r="AO24" s="81"/>
      <c r="AP24" s="81"/>
      <c r="AQ24" s="81"/>
      <c r="AR24" s="85"/>
      <c r="AS24" s="73">
        <v>3102</v>
      </c>
      <c r="AT24" s="81"/>
      <c r="AU24" s="81"/>
      <c r="AV24" s="81"/>
      <c r="AW24" s="81"/>
      <c r="AX24" s="118"/>
      <c r="AY24" s="189" t="s">
        <v>232</v>
      </c>
      <c r="AZ24" s="197"/>
      <c r="BA24" s="197"/>
      <c r="BB24" s="197"/>
      <c r="BC24" s="197"/>
      <c r="BD24" s="197"/>
      <c r="BE24" s="197"/>
      <c r="BF24" s="197"/>
      <c r="BG24" s="197"/>
      <c r="BH24" s="197"/>
      <c r="BI24" s="197"/>
      <c r="BJ24" s="197"/>
      <c r="BK24" s="197"/>
      <c r="BL24" s="197"/>
      <c r="BM24" s="209"/>
      <c r="BN24" s="213">
        <v>2204501</v>
      </c>
      <c r="BO24" s="215"/>
      <c r="BP24" s="215"/>
      <c r="BQ24" s="215"/>
      <c r="BR24" s="215"/>
      <c r="BS24" s="215"/>
      <c r="BT24" s="215"/>
      <c r="BU24" s="217"/>
      <c r="BV24" s="213">
        <v>2127499</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s="1" customFormat="1" ht="18.75" customHeight="1">
      <c r="A25" s="2"/>
      <c r="B25" s="17"/>
      <c r="C25" s="34"/>
      <c r="D25" s="43"/>
      <c r="E25" s="53" t="s">
        <v>234</v>
      </c>
      <c r="F25" s="59"/>
      <c r="G25" s="59"/>
      <c r="H25" s="59"/>
      <c r="I25" s="59"/>
      <c r="J25" s="59"/>
      <c r="K25" s="64"/>
      <c r="L25" s="73">
        <v>1</v>
      </c>
      <c r="M25" s="81"/>
      <c r="N25" s="81"/>
      <c r="O25" s="81"/>
      <c r="P25" s="85"/>
      <c r="Q25" s="73">
        <v>5670</v>
      </c>
      <c r="R25" s="81"/>
      <c r="S25" s="81"/>
      <c r="T25" s="81"/>
      <c r="U25" s="81"/>
      <c r="V25" s="85"/>
      <c r="W25" s="134"/>
      <c r="X25" s="34"/>
      <c r="Y25" s="43"/>
      <c r="Z25" s="53" t="s">
        <v>42</v>
      </c>
      <c r="AA25" s="59"/>
      <c r="AB25" s="59"/>
      <c r="AC25" s="59"/>
      <c r="AD25" s="59"/>
      <c r="AE25" s="59"/>
      <c r="AF25" s="59"/>
      <c r="AG25" s="64"/>
      <c r="AH25" s="73" t="s">
        <v>145</v>
      </c>
      <c r="AI25" s="81"/>
      <c r="AJ25" s="81"/>
      <c r="AK25" s="81"/>
      <c r="AL25" s="85"/>
      <c r="AM25" s="73" t="s">
        <v>145</v>
      </c>
      <c r="AN25" s="81"/>
      <c r="AO25" s="81"/>
      <c r="AP25" s="81"/>
      <c r="AQ25" s="81"/>
      <c r="AR25" s="85"/>
      <c r="AS25" s="73" t="s">
        <v>145</v>
      </c>
      <c r="AT25" s="81"/>
      <c r="AU25" s="81"/>
      <c r="AV25" s="81"/>
      <c r="AW25" s="81"/>
      <c r="AX25" s="118"/>
      <c r="AY25" s="187" t="s">
        <v>235</v>
      </c>
      <c r="AZ25" s="195"/>
      <c r="BA25" s="195"/>
      <c r="BB25" s="195"/>
      <c r="BC25" s="195"/>
      <c r="BD25" s="195"/>
      <c r="BE25" s="195"/>
      <c r="BF25" s="195"/>
      <c r="BG25" s="195"/>
      <c r="BH25" s="195"/>
      <c r="BI25" s="195"/>
      <c r="BJ25" s="195"/>
      <c r="BK25" s="195"/>
      <c r="BL25" s="195"/>
      <c r="BM25" s="207"/>
      <c r="BN25" s="212">
        <v>309080</v>
      </c>
      <c r="BO25" s="151"/>
      <c r="BP25" s="151"/>
      <c r="BQ25" s="151"/>
      <c r="BR25" s="151"/>
      <c r="BS25" s="151"/>
      <c r="BT25" s="151"/>
      <c r="BU25" s="171"/>
      <c r="BV25" s="212">
        <v>447622</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s="1" customFormat="1" ht="18.75" customHeight="1">
      <c r="A26" s="2"/>
      <c r="B26" s="17"/>
      <c r="C26" s="34"/>
      <c r="D26" s="43"/>
      <c r="E26" s="53" t="s">
        <v>237</v>
      </c>
      <c r="F26" s="59"/>
      <c r="G26" s="59"/>
      <c r="H26" s="59"/>
      <c r="I26" s="59"/>
      <c r="J26" s="59"/>
      <c r="K26" s="64"/>
      <c r="L26" s="73">
        <v>1</v>
      </c>
      <c r="M26" s="81"/>
      <c r="N26" s="81"/>
      <c r="O26" s="81"/>
      <c r="P26" s="85"/>
      <c r="Q26" s="73">
        <v>5280</v>
      </c>
      <c r="R26" s="81"/>
      <c r="S26" s="81"/>
      <c r="T26" s="81"/>
      <c r="U26" s="81"/>
      <c r="V26" s="85"/>
      <c r="W26" s="134"/>
      <c r="X26" s="34"/>
      <c r="Y26" s="43"/>
      <c r="Z26" s="53" t="s">
        <v>239</v>
      </c>
      <c r="AA26" s="143"/>
      <c r="AB26" s="143"/>
      <c r="AC26" s="143"/>
      <c r="AD26" s="143"/>
      <c r="AE26" s="143"/>
      <c r="AF26" s="143"/>
      <c r="AG26" s="159"/>
      <c r="AH26" s="73">
        <v>4</v>
      </c>
      <c r="AI26" s="81"/>
      <c r="AJ26" s="81"/>
      <c r="AK26" s="81"/>
      <c r="AL26" s="85"/>
      <c r="AM26" s="73">
        <v>13304</v>
      </c>
      <c r="AN26" s="81"/>
      <c r="AO26" s="81"/>
      <c r="AP26" s="81"/>
      <c r="AQ26" s="81"/>
      <c r="AR26" s="85"/>
      <c r="AS26" s="73">
        <v>3326</v>
      </c>
      <c r="AT26" s="81"/>
      <c r="AU26" s="81"/>
      <c r="AV26" s="81"/>
      <c r="AW26" s="81"/>
      <c r="AX26" s="118"/>
      <c r="AY26" s="190" t="s">
        <v>10</v>
      </c>
      <c r="AZ26" s="198"/>
      <c r="BA26" s="198"/>
      <c r="BB26" s="198"/>
      <c r="BC26" s="198"/>
      <c r="BD26" s="198"/>
      <c r="BE26" s="198"/>
      <c r="BF26" s="198"/>
      <c r="BG26" s="198"/>
      <c r="BH26" s="198"/>
      <c r="BI26" s="198"/>
      <c r="BJ26" s="198"/>
      <c r="BK26" s="198"/>
      <c r="BL26" s="198"/>
      <c r="BM26" s="210"/>
      <c r="BN26" s="213" t="s">
        <v>145</v>
      </c>
      <c r="BO26" s="215"/>
      <c r="BP26" s="215"/>
      <c r="BQ26" s="215"/>
      <c r="BR26" s="215"/>
      <c r="BS26" s="215"/>
      <c r="BT26" s="215"/>
      <c r="BU26" s="217"/>
      <c r="BV26" s="213" t="s">
        <v>145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243</v>
      </c>
      <c r="F27" s="59"/>
      <c r="G27" s="59"/>
      <c r="H27" s="59"/>
      <c r="I27" s="59"/>
      <c r="J27" s="59"/>
      <c r="K27" s="64"/>
      <c r="L27" s="73">
        <v>1</v>
      </c>
      <c r="M27" s="81"/>
      <c r="N27" s="81"/>
      <c r="O27" s="81"/>
      <c r="P27" s="85"/>
      <c r="Q27" s="73">
        <v>2530</v>
      </c>
      <c r="R27" s="81"/>
      <c r="S27" s="81"/>
      <c r="T27" s="81"/>
      <c r="U27" s="81"/>
      <c r="V27" s="85"/>
      <c r="W27" s="134"/>
      <c r="X27" s="34"/>
      <c r="Y27" s="43"/>
      <c r="Z27" s="53" t="s">
        <v>47</v>
      </c>
      <c r="AA27" s="59"/>
      <c r="AB27" s="59"/>
      <c r="AC27" s="59"/>
      <c r="AD27" s="59"/>
      <c r="AE27" s="59"/>
      <c r="AF27" s="59"/>
      <c r="AG27" s="64"/>
      <c r="AH27" s="73" t="s">
        <v>145</v>
      </c>
      <c r="AI27" s="81"/>
      <c r="AJ27" s="81"/>
      <c r="AK27" s="81"/>
      <c r="AL27" s="85"/>
      <c r="AM27" s="73" t="s">
        <v>145</v>
      </c>
      <c r="AN27" s="81"/>
      <c r="AO27" s="81"/>
      <c r="AP27" s="81"/>
      <c r="AQ27" s="81"/>
      <c r="AR27" s="85"/>
      <c r="AS27" s="73" t="s">
        <v>145</v>
      </c>
      <c r="AT27" s="81"/>
      <c r="AU27" s="81"/>
      <c r="AV27" s="81"/>
      <c r="AW27" s="81"/>
      <c r="AX27" s="118"/>
      <c r="AY27" s="191" t="s">
        <v>245</v>
      </c>
      <c r="AZ27" s="199"/>
      <c r="BA27" s="199"/>
      <c r="BB27" s="199"/>
      <c r="BC27" s="199"/>
      <c r="BD27" s="199"/>
      <c r="BE27" s="199"/>
      <c r="BF27" s="199"/>
      <c r="BG27" s="199"/>
      <c r="BH27" s="199"/>
      <c r="BI27" s="199"/>
      <c r="BJ27" s="199"/>
      <c r="BK27" s="199"/>
      <c r="BL27" s="199"/>
      <c r="BM27" s="211"/>
      <c r="BN27" s="214">
        <v>97174</v>
      </c>
      <c r="BO27" s="216"/>
      <c r="BP27" s="216"/>
      <c r="BQ27" s="216"/>
      <c r="BR27" s="216"/>
      <c r="BS27" s="216"/>
      <c r="BT27" s="216"/>
      <c r="BU27" s="218"/>
      <c r="BV27" s="214">
        <v>97166</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247</v>
      </c>
      <c r="F28" s="59"/>
      <c r="G28" s="59"/>
      <c r="H28" s="59"/>
      <c r="I28" s="59"/>
      <c r="J28" s="59"/>
      <c r="K28" s="64"/>
      <c r="L28" s="73">
        <v>1</v>
      </c>
      <c r="M28" s="81"/>
      <c r="N28" s="81"/>
      <c r="O28" s="81"/>
      <c r="P28" s="85"/>
      <c r="Q28" s="73">
        <v>2040</v>
      </c>
      <c r="R28" s="81"/>
      <c r="S28" s="81"/>
      <c r="T28" s="81"/>
      <c r="U28" s="81"/>
      <c r="V28" s="85"/>
      <c r="W28" s="134"/>
      <c r="X28" s="34"/>
      <c r="Y28" s="43"/>
      <c r="Z28" s="53" t="s">
        <v>249</v>
      </c>
      <c r="AA28" s="59"/>
      <c r="AB28" s="59"/>
      <c r="AC28" s="59"/>
      <c r="AD28" s="59"/>
      <c r="AE28" s="59"/>
      <c r="AF28" s="59"/>
      <c r="AG28" s="64"/>
      <c r="AH28" s="73" t="s">
        <v>145</v>
      </c>
      <c r="AI28" s="81"/>
      <c r="AJ28" s="81"/>
      <c r="AK28" s="81"/>
      <c r="AL28" s="85"/>
      <c r="AM28" s="73" t="s">
        <v>145</v>
      </c>
      <c r="AN28" s="81"/>
      <c r="AO28" s="81"/>
      <c r="AP28" s="81"/>
      <c r="AQ28" s="81"/>
      <c r="AR28" s="85"/>
      <c r="AS28" s="73" t="s">
        <v>145</v>
      </c>
      <c r="AT28" s="81"/>
      <c r="AU28" s="81"/>
      <c r="AV28" s="81"/>
      <c r="AW28" s="81"/>
      <c r="AX28" s="118"/>
      <c r="AY28" s="192" t="s">
        <v>250</v>
      </c>
      <c r="AZ28" s="200"/>
      <c r="BA28" s="200"/>
      <c r="BB28" s="203"/>
      <c r="BC28" s="187" t="s">
        <v>253</v>
      </c>
      <c r="BD28" s="195"/>
      <c r="BE28" s="195"/>
      <c r="BF28" s="195"/>
      <c r="BG28" s="195"/>
      <c r="BH28" s="195"/>
      <c r="BI28" s="195"/>
      <c r="BJ28" s="195"/>
      <c r="BK28" s="195"/>
      <c r="BL28" s="195"/>
      <c r="BM28" s="207"/>
      <c r="BN28" s="212">
        <v>1071962</v>
      </c>
      <c r="BO28" s="151"/>
      <c r="BP28" s="151"/>
      <c r="BQ28" s="151"/>
      <c r="BR28" s="151"/>
      <c r="BS28" s="151"/>
      <c r="BT28" s="151"/>
      <c r="BU28" s="171"/>
      <c r="BV28" s="212">
        <v>1036511</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254</v>
      </c>
      <c r="F29" s="59"/>
      <c r="G29" s="59"/>
      <c r="H29" s="59"/>
      <c r="I29" s="59"/>
      <c r="J29" s="59"/>
      <c r="K29" s="64"/>
      <c r="L29" s="73">
        <v>8</v>
      </c>
      <c r="M29" s="81"/>
      <c r="N29" s="81"/>
      <c r="O29" s="81"/>
      <c r="P29" s="85"/>
      <c r="Q29" s="73">
        <v>1830</v>
      </c>
      <c r="R29" s="81"/>
      <c r="S29" s="81"/>
      <c r="T29" s="81"/>
      <c r="U29" s="81"/>
      <c r="V29" s="85"/>
      <c r="W29" s="135"/>
      <c r="X29" s="140"/>
      <c r="Y29" s="142"/>
      <c r="Z29" s="53" t="s">
        <v>256</v>
      </c>
      <c r="AA29" s="59"/>
      <c r="AB29" s="59"/>
      <c r="AC29" s="59"/>
      <c r="AD29" s="59"/>
      <c r="AE29" s="59"/>
      <c r="AF29" s="59"/>
      <c r="AG29" s="64"/>
      <c r="AH29" s="73">
        <v>50</v>
      </c>
      <c r="AI29" s="81"/>
      <c r="AJ29" s="81"/>
      <c r="AK29" s="81"/>
      <c r="AL29" s="85"/>
      <c r="AM29" s="73">
        <v>155100</v>
      </c>
      <c r="AN29" s="81"/>
      <c r="AO29" s="81"/>
      <c r="AP29" s="81"/>
      <c r="AQ29" s="81"/>
      <c r="AR29" s="85"/>
      <c r="AS29" s="73">
        <v>3102</v>
      </c>
      <c r="AT29" s="81"/>
      <c r="AU29" s="81"/>
      <c r="AV29" s="81"/>
      <c r="AW29" s="81"/>
      <c r="AX29" s="118"/>
      <c r="AY29" s="193"/>
      <c r="AZ29" s="201"/>
      <c r="BA29" s="201"/>
      <c r="BB29" s="204"/>
      <c r="BC29" s="188" t="s">
        <v>257</v>
      </c>
      <c r="BD29" s="196"/>
      <c r="BE29" s="196"/>
      <c r="BF29" s="196"/>
      <c r="BG29" s="196"/>
      <c r="BH29" s="196"/>
      <c r="BI29" s="196"/>
      <c r="BJ29" s="196"/>
      <c r="BK29" s="196"/>
      <c r="BL29" s="196"/>
      <c r="BM29" s="208"/>
      <c r="BN29" s="213">
        <v>322735</v>
      </c>
      <c r="BO29" s="215"/>
      <c r="BP29" s="215"/>
      <c r="BQ29" s="215"/>
      <c r="BR29" s="215"/>
      <c r="BS29" s="215"/>
      <c r="BT29" s="215"/>
      <c r="BU29" s="217"/>
      <c r="BV29" s="213">
        <v>322673</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262</v>
      </c>
      <c r="X30" s="141"/>
      <c r="Y30" s="141"/>
      <c r="Z30" s="141"/>
      <c r="AA30" s="141"/>
      <c r="AB30" s="141"/>
      <c r="AC30" s="141"/>
      <c r="AD30" s="141"/>
      <c r="AE30" s="141"/>
      <c r="AF30" s="141"/>
      <c r="AG30" s="160"/>
      <c r="AH30" s="150">
        <v>98.6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258</v>
      </c>
      <c r="BD30" s="197"/>
      <c r="BE30" s="197"/>
      <c r="BF30" s="197"/>
      <c r="BG30" s="197"/>
      <c r="BH30" s="197"/>
      <c r="BI30" s="197"/>
      <c r="BJ30" s="197"/>
      <c r="BK30" s="197"/>
      <c r="BL30" s="197"/>
      <c r="BM30" s="209"/>
      <c r="BN30" s="214">
        <v>1064445</v>
      </c>
      <c r="BO30" s="216"/>
      <c r="BP30" s="216"/>
      <c r="BQ30" s="216"/>
      <c r="BR30" s="216"/>
      <c r="BS30" s="216"/>
      <c r="BT30" s="216"/>
      <c r="BU30" s="218"/>
      <c r="BV30" s="214">
        <v>1233145</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244</v>
      </c>
      <c r="D32" s="37"/>
      <c r="E32" s="37"/>
      <c r="F32" s="36"/>
      <c r="G32" s="36"/>
      <c r="H32" s="36"/>
      <c r="I32" s="36"/>
      <c r="J32" s="36"/>
      <c r="K32" s="36"/>
      <c r="L32" s="36"/>
      <c r="M32" s="36"/>
      <c r="N32" s="36"/>
      <c r="O32" s="36"/>
      <c r="P32" s="36"/>
      <c r="Q32" s="36"/>
      <c r="R32" s="36"/>
      <c r="S32" s="36"/>
      <c r="T32" s="36"/>
      <c r="U32" s="36" t="s">
        <v>263</v>
      </c>
      <c r="V32" s="36"/>
      <c r="W32" s="36"/>
      <c r="X32" s="36"/>
      <c r="Y32" s="36"/>
      <c r="Z32" s="36"/>
      <c r="AA32" s="36"/>
      <c r="AB32" s="36"/>
      <c r="AC32" s="36"/>
      <c r="AD32" s="36"/>
      <c r="AE32" s="36"/>
      <c r="AF32" s="36"/>
      <c r="AG32" s="36"/>
      <c r="AH32" s="36"/>
      <c r="AI32" s="36"/>
      <c r="AJ32" s="36"/>
      <c r="AK32" s="36"/>
      <c r="AL32" s="36"/>
      <c r="AM32" s="176" t="s">
        <v>265</v>
      </c>
      <c r="AN32" s="36"/>
      <c r="AO32" s="36"/>
      <c r="AP32" s="36"/>
      <c r="AQ32" s="36"/>
      <c r="AR32" s="36"/>
      <c r="AS32" s="176"/>
      <c r="AT32" s="176"/>
      <c r="AU32" s="176"/>
      <c r="AV32" s="176"/>
      <c r="AW32" s="176"/>
      <c r="AX32" s="176"/>
      <c r="AY32" s="176"/>
      <c r="AZ32" s="176"/>
      <c r="BA32" s="176"/>
      <c r="BB32" s="36"/>
      <c r="BC32" s="176"/>
      <c r="BD32" s="36"/>
      <c r="BE32" s="176" t="s">
        <v>38</v>
      </c>
      <c r="BF32" s="36"/>
      <c r="BG32" s="36"/>
      <c r="BH32" s="36"/>
      <c r="BI32" s="36"/>
      <c r="BJ32" s="176"/>
      <c r="BK32" s="176"/>
      <c r="BL32" s="176"/>
      <c r="BM32" s="176"/>
      <c r="BN32" s="176"/>
      <c r="BO32" s="176"/>
      <c r="BP32" s="176"/>
      <c r="BQ32" s="176"/>
      <c r="BR32" s="36"/>
      <c r="BS32" s="36"/>
      <c r="BT32" s="36"/>
      <c r="BU32" s="36"/>
      <c r="BV32" s="36"/>
      <c r="BW32" s="36" t="s">
        <v>115</v>
      </c>
      <c r="BX32" s="36"/>
      <c r="BY32" s="36"/>
      <c r="BZ32" s="36"/>
      <c r="CA32" s="36"/>
      <c r="CB32" s="176"/>
      <c r="CC32" s="176"/>
      <c r="CD32" s="176"/>
      <c r="CE32" s="176"/>
      <c r="CF32" s="176"/>
      <c r="CG32" s="176"/>
      <c r="CH32" s="176"/>
      <c r="CI32" s="176"/>
      <c r="CJ32" s="176"/>
      <c r="CK32" s="176"/>
      <c r="CL32" s="176"/>
      <c r="CM32" s="176"/>
      <c r="CN32" s="176"/>
      <c r="CO32" s="176" t="s">
        <v>267</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240</v>
      </c>
      <c r="D33" s="38"/>
      <c r="E33" s="55" t="s">
        <v>268</v>
      </c>
      <c r="F33" s="55"/>
      <c r="G33" s="55"/>
      <c r="H33" s="55"/>
      <c r="I33" s="55"/>
      <c r="J33" s="55"/>
      <c r="K33" s="55"/>
      <c r="L33" s="55"/>
      <c r="M33" s="55"/>
      <c r="N33" s="55"/>
      <c r="O33" s="55"/>
      <c r="P33" s="55"/>
      <c r="Q33" s="55"/>
      <c r="R33" s="55"/>
      <c r="S33" s="55"/>
      <c r="T33" s="55"/>
      <c r="U33" s="38" t="s">
        <v>240</v>
      </c>
      <c r="V33" s="38"/>
      <c r="W33" s="55" t="s">
        <v>268</v>
      </c>
      <c r="X33" s="55"/>
      <c r="Y33" s="55"/>
      <c r="Z33" s="55"/>
      <c r="AA33" s="55"/>
      <c r="AB33" s="55"/>
      <c r="AC33" s="55"/>
      <c r="AD33" s="55"/>
      <c r="AE33" s="55"/>
      <c r="AF33" s="55"/>
      <c r="AG33" s="55"/>
      <c r="AH33" s="55"/>
      <c r="AI33" s="55"/>
      <c r="AJ33" s="55"/>
      <c r="AK33" s="55"/>
      <c r="AL33" s="55"/>
      <c r="AM33" s="38" t="s">
        <v>240</v>
      </c>
      <c r="AN33" s="38"/>
      <c r="AO33" s="55" t="s">
        <v>268</v>
      </c>
      <c r="AP33" s="55"/>
      <c r="AQ33" s="55"/>
      <c r="AR33" s="55"/>
      <c r="AS33" s="55"/>
      <c r="AT33" s="55"/>
      <c r="AU33" s="55"/>
      <c r="AV33" s="55"/>
      <c r="AW33" s="55"/>
      <c r="AX33" s="55"/>
      <c r="AY33" s="55"/>
      <c r="AZ33" s="55"/>
      <c r="BA33" s="55"/>
      <c r="BB33" s="55"/>
      <c r="BC33" s="55"/>
      <c r="BD33" s="38"/>
      <c r="BE33" s="55" t="s">
        <v>107</v>
      </c>
      <c r="BF33" s="55"/>
      <c r="BG33" s="55" t="s">
        <v>269</v>
      </c>
      <c r="BH33" s="55"/>
      <c r="BI33" s="55"/>
      <c r="BJ33" s="55"/>
      <c r="BK33" s="55"/>
      <c r="BL33" s="55"/>
      <c r="BM33" s="55"/>
      <c r="BN33" s="55"/>
      <c r="BO33" s="55"/>
      <c r="BP33" s="55"/>
      <c r="BQ33" s="55"/>
      <c r="BR33" s="55"/>
      <c r="BS33" s="55"/>
      <c r="BT33" s="55"/>
      <c r="BU33" s="55"/>
      <c r="BV33" s="38"/>
      <c r="BW33" s="38" t="s">
        <v>107</v>
      </c>
      <c r="BX33" s="38"/>
      <c r="BY33" s="55" t="s">
        <v>270</v>
      </c>
      <c r="BZ33" s="55"/>
      <c r="CA33" s="55"/>
      <c r="CB33" s="55"/>
      <c r="CC33" s="55"/>
      <c r="CD33" s="55"/>
      <c r="CE33" s="55"/>
      <c r="CF33" s="55"/>
      <c r="CG33" s="55"/>
      <c r="CH33" s="55"/>
      <c r="CI33" s="55"/>
      <c r="CJ33" s="55"/>
      <c r="CK33" s="55"/>
      <c r="CL33" s="55"/>
      <c r="CM33" s="55"/>
      <c r="CN33" s="55"/>
      <c r="CO33" s="38" t="s">
        <v>240</v>
      </c>
      <c r="CP33" s="38"/>
      <c r="CQ33" s="55" t="s">
        <v>246</v>
      </c>
      <c r="CR33" s="55"/>
      <c r="CS33" s="55"/>
      <c r="CT33" s="55"/>
      <c r="CU33" s="55"/>
      <c r="CV33" s="55"/>
      <c r="CW33" s="55"/>
      <c r="CX33" s="55"/>
      <c r="CY33" s="55"/>
      <c r="CZ33" s="55"/>
      <c r="DA33" s="55"/>
      <c r="DB33" s="55"/>
      <c r="DC33" s="55"/>
      <c r="DD33" s="55"/>
      <c r="DE33" s="55"/>
      <c r="DF33" s="55"/>
      <c r="DG33" s="55" t="s">
        <v>272</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会津若松地方広域市町村整備組合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（株）会津かねやま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町営バス事業特別会計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国民健康保険特別会計（施設勘定）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会津若松地方広域市町村整備組合　企業会計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（株）奥会津金山大自然</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特定地域生活排水処理事業特別会計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10</v>
      </c>
      <c r="BF37" s="39"/>
      <c r="BG37" s="56" t="str">
        <f>IF('各会計、関係団体の財政状況及び健全化判断比率'!B35="","",'各会計、関係団体の財政状況及び健全化判断比率'!B35)</f>
        <v>特定地域環境保全公共下水道事業特別会計</v>
      </c>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総合事務組合　消防保障等特別会計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総合事務組合　消防賞じゅつ特別会計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総合事務組合　非常勤職員公務員災害補償特別会計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総合事務組合　自治会館管理特別会計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福島県後期高齢者医療広域連合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福島県後期高齢者医療広域連合　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273</v>
      </c>
      <c r="E46" s="1" t="s">
        <v>193</v>
      </c>
    </row>
    <row r="47" spans="1:113">
      <c r="E47" s="1" t="s">
        <v>274</v>
      </c>
    </row>
    <row r="48" spans="1:113">
      <c r="E48" s="1" t="s">
        <v>276</v>
      </c>
    </row>
    <row r="49" spans="5:5">
      <c r="E49" s="1" t="s">
        <v>278</v>
      </c>
    </row>
    <row r="50" spans="5:5">
      <c r="E50" s="1" t="s">
        <v>200</v>
      </c>
    </row>
    <row r="51" spans="5:5">
      <c r="E51" s="1" t="s">
        <v>279</v>
      </c>
    </row>
    <row r="52" spans="5:5"/>
    <row r="53" spans="5:5"/>
    <row r="54" spans="5:5"/>
    <row r="55" spans="5:5"/>
    <row r="56" spans="5:5"/>
  </sheetData>
  <sheetProtection password="979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topLeftCell="A10" zoomScale="55" zoomScaleNormal="55"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14</v>
      </c>
      <c r="DI1" s="334"/>
      <c r="DJ1" s="334"/>
      <c r="DK1" s="334"/>
      <c r="DL1" s="334"/>
      <c r="DM1" s="334"/>
      <c r="DN1" s="341"/>
      <c r="DP1" s="333" t="s">
        <v>282</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147</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2</v>
      </c>
      <c r="C4" s="139"/>
      <c r="D4" s="139"/>
      <c r="E4" s="139"/>
      <c r="F4" s="139"/>
      <c r="G4" s="139"/>
      <c r="H4" s="139"/>
      <c r="I4" s="139"/>
      <c r="J4" s="139"/>
      <c r="K4" s="139"/>
      <c r="L4" s="139"/>
      <c r="M4" s="139"/>
      <c r="N4" s="139"/>
      <c r="O4" s="139"/>
      <c r="P4" s="139"/>
      <c r="Q4" s="144"/>
      <c r="R4" s="148" t="s">
        <v>286</v>
      </c>
      <c r="S4" s="139"/>
      <c r="T4" s="139"/>
      <c r="U4" s="139"/>
      <c r="V4" s="139"/>
      <c r="W4" s="139"/>
      <c r="X4" s="139"/>
      <c r="Y4" s="144"/>
      <c r="Z4" s="148" t="s">
        <v>148</v>
      </c>
      <c r="AA4" s="139"/>
      <c r="AB4" s="139"/>
      <c r="AC4" s="144"/>
      <c r="AD4" s="148" t="s">
        <v>287</v>
      </c>
      <c r="AE4" s="139"/>
      <c r="AF4" s="139"/>
      <c r="AG4" s="139"/>
      <c r="AH4" s="139"/>
      <c r="AI4" s="139"/>
      <c r="AJ4" s="139"/>
      <c r="AK4" s="144"/>
      <c r="AL4" s="148" t="s">
        <v>148</v>
      </c>
      <c r="AM4" s="139"/>
      <c r="AN4" s="139"/>
      <c r="AO4" s="144"/>
      <c r="AP4" s="290" t="s">
        <v>289</v>
      </c>
      <c r="AQ4" s="290"/>
      <c r="AR4" s="290"/>
      <c r="AS4" s="290"/>
      <c r="AT4" s="290"/>
      <c r="AU4" s="290"/>
      <c r="AV4" s="290"/>
      <c r="AW4" s="290"/>
      <c r="AX4" s="290"/>
      <c r="AY4" s="290"/>
      <c r="AZ4" s="290"/>
      <c r="BA4" s="290"/>
      <c r="BB4" s="290"/>
      <c r="BC4" s="290"/>
      <c r="BD4" s="290"/>
      <c r="BE4" s="290"/>
      <c r="BF4" s="290"/>
      <c r="BG4" s="290" t="s">
        <v>291</v>
      </c>
      <c r="BH4" s="290"/>
      <c r="BI4" s="290"/>
      <c r="BJ4" s="290"/>
      <c r="BK4" s="290"/>
      <c r="BL4" s="290"/>
      <c r="BM4" s="290"/>
      <c r="BN4" s="290"/>
      <c r="BO4" s="290" t="s">
        <v>148</v>
      </c>
      <c r="BP4" s="290"/>
      <c r="BQ4" s="290"/>
      <c r="BR4" s="290"/>
      <c r="BS4" s="290" t="s">
        <v>294</v>
      </c>
      <c r="BT4" s="290"/>
      <c r="BU4" s="290"/>
      <c r="BV4" s="290"/>
      <c r="BW4" s="290"/>
      <c r="BX4" s="290"/>
      <c r="BY4" s="290"/>
      <c r="BZ4" s="290"/>
      <c r="CA4" s="290"/>
      <c r="CB4" s="290"/>
      <c r="CD4" s="148" t="s">
        <v>297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298</v>
      </c>
      <c r="C5" s="259"/>
      <c r="D5" s="259"/>
      <c r="E5" s="259"/>
      <c r="F5" s="259"/>
      <c r="G5" s="259"/>
      <c r="H5" s="259"/>
      <c r="I5" s="259"/>
      <c r="J5" s="259"/>
      <c r="K5" s="259"/>
      <c r="L5" s="259"/>
      <c r="M5" s="259"/>
      <c r="N5" s="259"/>
      <c r="O5" s="259"/>
      <c r="P5" s="259"/>
      <c r="Q5" s="262"/>
      <c r="R5" s="267">
        <v>502905</v>
      </c>
      <c r="S5" s="270"/>
      <c r="T5" s="270"/>
      <c r="U5" s="270"/>
      <c r="V5" s="270"/>
      <c r="W5" s="270"/>
      <c r="X5" s="270"/>
      <c r="Y5" s="272"/>
      <c r="Z5" s="275">
        <v>12.6</v>
      </c>
      <c r="AA5" s="275"/>
      <c r="AB5" s="275"/>
      <c r="AC5" s="275"/>
      <c r="AD5" s="278">
        <v>502905</v>
      </c>
      <c r="AE5" s="278"/>
      <c r="AF5" s="278"/>
      <c r="AG5" s="278"/>
      <c r="AH5" s="278"/>
      <c r="AI5" s="278"/>
      <c r="AJ5" s="278"/>
      <c r="AK5" s="278"/>
      <c r="AL5" s="282">
        <v>26</v>
      </c>
      <c r="AM5" s="285"/>
      <c r="AN5" s="285"/>
      <c r="AO5" s="287"/>
      <c r="AP5" s="253" t="s">
        <v>299</v>
      </c>
      <c r="AQ5" s="259"/>
      <c r="AR5" s="259"/>
      <c r="AS5" s="259"/>
      <c r="AT5" s="259"/>
      <c r="AU5" s="259"/>
      <c r="AV5" s="259"/>
      <c r="AW5" s="259"/>
      <c r="AX5" s="259"/>
      <c r="AY5" s="259"/>
      <c r="AZ5" s="259"/>
      <c r="BA5" s="259"/>
      <c r="BB5" s="259"/>
      <c r="BC5" s="259"/>
      <c r="BD5" s="259"/>
      <c r="BE5" s="259"/>
      <c r="BF5" s="262"/>
      <c r="BG5" s="268">
        <v>502395</v>
      </c>
      <c r="BH5" s="215"/>
      <c r="BI5" s="215"/>
      <c r="BJ5" s="215"/>
      <c r="BK5" s="215"/>
      <c r="BL5" s="215"/>
      <c r="BM5" s="215"/>
      <c r="BN5" s="273"/>
      <c r="BO5" s="276">
        <v>99.9</v>
      </c>
      <c r="BP5" s="276"/>
      <c r="BQ5" s="276"/>
      <c r="BR5" s="276"/>
      <c r="BS5" s="279">
        <v>69527</v>
      </c>
      <c r="BT5" s="279"/>
      <c r="BU5" s="279"/>
      <c r="BV5" s="279"/>
      <c r="BW5" s="279"/>
      <c r="BX5" s="279"/>
      <c r="BY5" s="279"/>
      <c r="BZ5" s="279"/>
      <c r="CA5" s="279"/>
      <c r="CB5" s="315"/>
      <c r="CD5" s="148" t="s">
        <v>289</v>
      </c>
      <c r="CE5" s="139"/>
      <c r="CF5" s="139"/>
      <c r="CG5" s="139"/>
      <c r="CH5" s="139"/>
      <c r="CI5" s="139"/>
      <c r="CJ5" s="139"/>
      <c r="CK5" s="139"/>
      <c r="CL5" s="139"/>
      <c r="CM5" s="139"/>
      <c r="CN5" s="139"/>
      <c r="CO5" s="139"/>
      <c r="CP5" s="139"/>
      <c r="CQ5" s="144"/>
      <c r="CR5" s="148" t="s">
        <v>300</v>
      </c>
      <c r="CS5" s="139"/>
      <c r="CT5" s="139"/>
      <c r="CU5" s="139"/>
      <c r="CV5" s="139"/>
      <c r="CW5" s="139"/>
      <c r="CX5" s="139"/>
      <c r="CY5" s="144"/>
      <c r="CZ5" s="148" t="s">
        <v>148</v>
      </c>
      <c r="DA5" s="139"/>
      <c r="DB5" s="139"/>
      <c r="DC5" s="144"/>
      <c r="DD5" s="148" t="s">
        <v>65</v>
      </c>
      <c r="DE5" s="139"/>
      <c r="DF5" s="139"/>
      <c r="DG5" s="139"/>
      <c r="DH5" s="139"/>
      <c r="DI5" s="139"/>
      <c r="DJ5" s="139"/>
      <c r="DK5" s="139"/>
      <c r="DL5" s="139"/>
      <c r="DM5" s="139"/>
      <c r="DN5" s="139"/>
      <c r="DO5" s="139"/>
      <c r="DP5" s="144"/>
      <c r="DQ5" s="148" t="s">
        <v>303</v>
      </c>
      <c r="DR5" s="139"/>
      <c r="DS5" s="139"/>
      <c r="DT5" s="139"/>
      <c r="DU5" s="139"/>
      <c r="DV5" s="139"/>
      <c r="DW5" s="139"/>
      <c r="DX5" s="139"/>
      <c r="DY5" s="139"/>
      <c r="DZ5" s="139"/>
      <c r="EA5" s="139"/>
      <c r="EB5" s="139"/>
      <c r="EC5" s="144"/>
    </row>
    <row r="6" spans="2:143" ht="11.25" customHeight="1">
      <c r="B6" s="254" t="s">
        <v>304</v>
      </c>
      <c r="C6" s="36"/>
      <c r="D6" s="36"/>
      <c r="E6" s="36"/>
      <c r="F6" s="36"/>
      <c r="G6" s="36"/>
      <c r="H6" s="36"/>
      <c r="I6" s="36"/>
      <c r="J6" s="36"/>
      <c r="K6" s="36"/>
      <c r="L6" s="36"/>
      <c r="M6" s="36"/>
      <c r="N6" s="36"/>
      <c r="O6" s="36"/>
      <c r="P6" s="36"/>
      <c r="Q6" s="263"/>
      <c r="R6" s="268">
        <v>27581</v>
      </c>
      <c r="S6" s="215"/>
      <c r="T6" s="215"/>
      <c r="U6" s="215"/>
      <c r="V6" s="215"/>
      <c r="W6" s="215"/>
      <c r="X6" s="215"/>
      <c r="Y6" s="273"/>
      <c r="Z6" s="276">
        <v>0.7</v>
      </c>
      <c r="AA6" s="276"/>
      <c r="AB6" s="276"/>
      <c r="AC6" s="276"/>
      <c r="AD6" s="279">
        <v>27581</v>
      </c>
      <c r="AE6" s="279"/>
      <c r="AF6" s="279"/>
      <c r="AG6" s="279"/>
      <c r="AH6" s="279"/>
      <c r="AI6" s="279"/>
      <c r="AJ6" s="279"/>
      <c r="AK6" s="279"/>
      <c r="AL6" s="283">
        <v>1.4</v>
      </c>
      <c r="AM6" s="235"/>
      <c r="AN6" s="235"/>
      <c r="AO6" s="288"/>
      <c r="AP6" s="254" t="s">
        <v>306</v>
      </c>
      <c r="AQ6" s="36"/>
      <c r="AR6" s="36"/>
      <c r="AS6" s="36"/>
      <c r="AT6" s="36"/>
      <c r="AU6" s="36"/>
      <c r="AV6" s="36"/>
      <c r="AW6" s="36"/>
      <c r="AX6" s="36"/>
      <c r="AY6" s="36"/>
      <c r="AZ6" s="36"/>
      <c r="BA6" s="36"/>
      <c r="BB6" s="36"/>
      <c r="BC6" s="36"/>
      <c r="BD6" s="36"/>
      <c r="BE6" s="36"/>
      <c r="BF6" s="263"/>
      <c r="BG6" s="268">
        <v>502395</v>
      </c>
      <c r="BH6" s="215"/>
      <c r="BI6" s="215"/>
      <c r="BJ6" s="215"/>
      <c r="BK6" s="215"/>
      <c r="BL6" s="215"/>
      <c r="BM6" s="215"/>
      <c r="BN6" s="273"/>
      <c r="BO6" s="276">
        <v>99.9</v>
      </c>
      <c r="BP6" s="276"/>
      <c r="BQ6" s="276"/>
      <c r="BR6" s="276"/>
      <c r="BS6" s="279">
        <v>69527</v>
      </c>
      <c r="BT6" s="279"/>
      <c r="BU6" s="279"/>
      <c r="BV6" s="279"/>
      <c r="BW6" s="279"/>
      <c r="BX6" s="279"/>
      <c r="BY6" s="279"/>
      <c r="BZ6" s="279"/>
      <c r="CA6" s="279"/>
      <c r="CB6" s="315"/>
      <c r="CD6" s="253" t="s">
        <v>307</v>
      </c>
      <c r="CE6" s="259"/>
      <c r="CF6" s="259"/>
      <c r="CG6" s="259"/>
      <c r="CH6" s="259"/>
      <c r="CI6" s="259"/>
      <c r="CJ6" s="259"/>
      <c r="CK6" s="259"/>
      <c r="CL6" s="259"/>
      <c r="CM6" s="259"/>
      <c r="CN6" s="259"/>
      <c r="CO6" s="259"/>
      <c r="CP6" s="259"/>
      <c r="CQ6" s="262"/>
      <c r="CR6" s="268">
        <v>53144</v>
      </c>
      <c r="CS6" s="215"/>
      <c r="CT6" s="215"/>
      <c r="CU6" s="215"/>
      <c r="CV6" s="215"/>
      <c r="CW6" s="215"/>
      <c r="CX6" s="215"/>
      <c r="CY6" s="273"/>
      <c r="CZ6" s="276">
        <v>1.4</v>
      </c>
      <c r="DA6" s="276"/>
      <c r="DB6" s="276"/>
      <c r="DC6" s="276"/>
      <c r="DD6" s="314" t="s">
        <v>145</v>
      </c>
      <c r="DE6" s="215"/>
      <c r="DF6" s="215"/>
      <c r="DG6" s="215"/>
      <c r="DH6" s="215"/>
      <c r="DI6" s="215"/>
      <c r="DJ6" s="215"/>
      <c r="DK6" s="215"/>
      <c r="DL6" s="215"/>
      <c r="DM6" s="215"/>
      <c r="DN6" s="215"/>
      <c r="DO6" s="215"/>
      <c r="DP6" s="273"/>
      <c r="DQ6" s="314">
        <v>53144</v>
      </c>
      <c r="DR6" s="215"/>
      <c r="DS6" s="215"/>
      <c r="DT6" s="215"/>
      <c r="DU6" s="215"/>
      <c r="DV6" s="215"/>
      <c r="DW6" s="215"/>
      <c r="DX6" s="215"/>
      <c r="DY6" s="215"/>
      <c r="DZ6" s="215"/>
      <c r="EA6" s="215"/>
      <c r="EB6" s="215"/>
      <c r="EC6" s="316"/>
    </row>
    <row r="7" spans="2:143" ht="11.25" customHeight="1">
      <c r="B7" s="254" t="s">
        <v>308</v>
      </c>
      <c r="C7" s="36"/>
      <c r="D7" s="36"/>
      <c r="E7" s="36"/>
      <c r="F7" s="36"/>
      <c r="G7" s="36"/>
      <c r="H7" s="36"/>
      <c r="I7" s="36"/>
      <c r="J7" s="36"/>
      <c r="K7" s="36"/>
      <c r="L7" s="36"/>
      <c r="M7" s="36"/>
      <c r="N7" s="36"/>
      <c r="O7" s="36"/>
      <c r="P7" s="36"/>
      <c r="Q7" s="263"/>
      <c r="R7" s="268">
        <v>310</v>
      </c>
      <c r="S7" s="215"/>
      <c r="T7" s="215"/>
      <c r="U7" s="215"/>
      <c r="V7" s="215"/>
      <c r="W7" s="215"/>
      <c r="X7" s="215"/>
      <c r="Y7" s="273"/>
      <c r="Z7" s="276">
        <v>0</v>
      </c>
      <c r="AA7" s="276"/>
      <c r="AB7" s="276"/>
      <c r="AC7" s="276"/>
      <c r="AD7" s="279">
        <v>310</v>
      </c>
      <c r="AE7" s="279"/>
      <c r="AF7" s="279"/>
      <c r="AG7" s="279"/>
      <c r="AH7" s="279"/>
      <c r="AI7" s="279"/>
      <c r="AJ7" s="279"/>
      <c r="AK7" s="279"/>
      <c r="AL7" s="283">
        <v>0</v>
      </c>
      <c r="AM7" s="235"/>
      <c r="AN7" s="235"/>
      <c r="AO7" s="288"/>
      <c r="AP7" s="254" t="s">
        <v>126</v>
      </c>
      <c r="AQ7" s="36"/>
      <c r="AR7" s="36"/>
      <c r="AS7" s="36"/>
      <c r="AT7" s="36"/>
      <c r="AU7" s="36"/>
      <c r="AV7" s="36"/>
      <c r="AW7" s="36"/>
      <c r="AX7" s="36"/>
      <c r="AY7" s="36"/>
      <c r="AZ7" s="36"/>
      <c r="BA7" s="36"/>
      <c r="BB7" s="36"/>
      <c r="BC7" s="36"/>
      <c r="BD7" s="36"/>
      <c r="BE7" s="36"/>
      <c r="BF7" s="263"/>
      <c r="BG7" s="268">
        <v>84157</v>
      </c>
      <c r="BH7" s="215"/>
      <c r="BI7" s="215"/>
      <c r="BJ7" s="215"/>
      <c r="BK7" s="215"/>
      <c r="BL7" s="215"/>
      <c r="BM7" s="215"/>
      <c r="BN7" s="273"/>
      <c r="BO7" s="276">
        <v>16.7</v>
      </c>
      <c r="BP7" s="276"/>
      <c r="BQ7" s="276"/>
      <c r="BR7" s="276"/>
      <c r="BS7" s="279" t="s">
        <v>145</v>
      </c>
      <c r="BT7" s="279"/>
      <c r="BU7" s="279"/>
      <c r="BV7" s="279"/>
      <c r="BW7" s="279"/>
      <c r="BX7" s="279"/>
      <c r="BY7" s="279"/>
      <c r="BZ7" s="279"/>
      <c r="CA7" s="279"/>
      <c r="CB7" s="315"/>
      <c r="CD7" s="254" t="s">
        <v>16</v>
      </c>
      <c r="CE7" s="36"/>
      <c r="CF7" s="36"/>
      <c r="CG7" s="36"/>
      <c r="CH7" s="36"/>
      <c r="CI7" s="36"/>
      <c r="CJ7" s="36"/>
      <c r="CK7" s="36"/>
      <c r="CL7" s="36"/>
      <c r="CM7" s="36"/>
      <c r="CN7" s="36"/>
      <c r="CO7" s="36"/>
      <c r="CP7" s="36"/>
      <c r="CQ7" s="263"/>
      <c r="CR7" s="268">
        <v>881321</v>
      </c>
      <c r="CS7" s="215"/>
      <c r="CT7" s="215"/>
      <c r="CU7" s="215"/>
      <c r="CV7" s="215"/>
      <c r="CW7" s="215"/>
      <c r="CX7" s="215"/>
      <c r="CY7" s="273"/>
      <c r="CZ7" s="276">
        <v>22.9</v>
      </c>
      <c r="DA7" s="276"/>
      <c r="DB7" s="276"/>
      <c r="DC7" s="276"/>
      <c r="DD7" s="314">
        <v>186140</v>
      </c>
      <c r="DE7" s="215"/>
      <c r="DF7" s="215"/>
      <c r="DG7" s="215"/>
      <c r="DH7" s="215"/>
      <c r="DI7" s="215"/>
      <c r="DJ7" s="215"/>
      <c r="DK7" s="215"/>
      <c r="DL7" s="215"/>
      <c r="DM7" s="215"/>
      <c r="DN7" s="215"/>
      <c r="DO7" s="215"/>
      <c r="DP7" s="273"/>
      <c r="DQ7" s="314">
        <v>536255</v>
      </c>
      <c r="DR7" s="215"/>
      <c r="DS7" s="215"/>
      <c r="DT7" s="215"/>
      <c r="DU7" s="215"/>
      <c r="DV7" s="215"/>
      <c r="DW7" s="215"/>
      <c r="DX7" s="215"/>
      <c r="DY7" s="215"/>
      <c r="DZ7" s="215"/>
      <c r="EA7" s="215"/>
      <c r="EB7" s="215"/>
      <c r="EC7" s="316"/>
    </row>
    <row r="8" spans="2:143" ht="11.25" customHeight="1">
      <c r="B8" s="254" t="s">
        <v>310</v>
      </c>
      <c r="C8" s="36"/>
      <c r="D8" s="36"/>
      <c r="E8" s="36"/>
      <c r="F8" s="36"/>
      <c r="G8" s="36"/>
      <c r="H8" s="36"/>
      <c r="I8" s="36"/>
      <c r="J8" s="36"/>
      <c r="K8" s="36"/>
      <c r="L8" s="36"/>
      <c r="M8" s="36"/>
      <c r="N8" s="36"/>
      <c r="O8" s="36"/>
      <c r="P8" s="36"/>
      <c r="Q8" s="263"/>
      <c r="R8" s="268">
        <v>867</v>
      </c>
      <c r="S8" s="215"/>
      <c r="T8" s="215"/>
      <c r="U8" s="215"/>
      <c r="V8" s="215"/>
      <c r="W8" s="215"/>
      <c r="X8" s="215"/>
      <c r="Y8" s="273"/>
      <c r="Z8" s="276">
        <v>0</v>
      </c>
      <c r="AA8" s="276"/>
      <c r="AB8" s="276"/>
      <c r="AC8" s="276"/>
      <c r="AD8" s="279">
        <v>867</v>
      </c>
      <c r="AE8" s="279"/>
      <c r="AF8" s="279"/>
      <c r="AG8" s="279"/>
      <c r="AH8" s="279"/>
      <c r="AI8" s="279"/>
      <c r="AJ8" s="279"/>
      <c r="AK8" s="279"/>
      <c r="AL8" s="283">
        <v>0</v>
      </c>
      <c r="AM8" s="235"/>
      <c r="AN8" s="235"/>
      <c r="AO8" s="288"/>
      <c r="AP8" s="254" t="s">
        <v>312</v>
      </c>
      <c r="AQ8" s="36"/>
      <c r="AR8" s="36"/>
      <c r="AS8" s="36"/>
      <c r="AT8" s="36"/>
      <c r="AU8" s="36"/>
      <c r="AV8" s="36"/>
      <c r="AW8" s="36"/>
      <c r="AX8" s="36"/>
      <c r="AY8" s="36"/>
      <c r="AZ8" s="36"/>
      <c r="BA8" s="36"/>
      <c r="BB8" s="36"/>
      <c r="BC8" s="36"/>
      <c r="BD8" s="36"/>
      <c r="BE8" s="36"/>
      <c r="BF8" s="263"/>
      <c r="BG8" s="268">
        <v>3283</v>
      </c>
      <c r="BH8" s="215"/>
      <c r="BI8" s="215"/>
      <c r="BJ8" s="215"/>
      <c r="BK8" s="215"/>
      <c r="BL8" s="215"/>
      <c r="BM8" s="215"/>
      <c r="BN8" s="273"/>
      <c r="BO8" s="276">
        <v>0.7</v>
      </c>
      <c r="BP8" s="276"/>
      <c r="BQ8" s="276"/>
      <c r="BR8" s="276"/>
      <c r="BS8" s="314" t="s">
        <v>145</v>
      </c>
      <c r="BT8" s="215"/>
      <c r="BU8" s="215"/>
      <c r="BV8" s="215"/>
      <c r="BW8" s="215"/>
      <c r="BX8" s="215"/>
      <c r="BY8" s="215"/>
      <c r="BZ8" s="215"/>
      <c r="CA8" s="215"/>
      <c r="CB8" s="316"/>
      <c r="CD8" s="254" t="s">
        <v>301</v>
      </c>
      <c r="CE8" s="36"/>
      <c r="CF8" s="36"/>
      <c r="CG8" s="36"/>
      <c r="CH8" s="36"/>
      <c r="CI8" s="36"/>
      <c r="CJ8" s="36"/>
      <c r="CK8" s="36"/>
      <c r="CL8" s="36"/>
      <c r="CM8" s="36"/>
      <c r="CN8" s="36"/>
      <c r="CO8" s="36"/>
      <c r="CP8" s="36"/>
      <c r="CQ8" s="263"/>
      <c r="CR8" s="268">
        <v>419145</v>
      </c>
      <c r="CS8" s="215"/>
      <c r="CT8" s="215"/>
      <c r="CU8" s="215"/>
      <c r="CV8" s="215"/>
      <c r="CW8" s="215"/>
      <c r="CX8" s="215"/>
      <c r="CY8" s="273"/>
      <c r="CZ8" s="276">
        <v>10.9</v>
      </c>
      <c r="DA8" s="276"/>
      <c r="DB8" s="276"/>
      <c r="DC8" s="276"/>
      <c r="DD8" s="314">
        <v>65881</v>
      </c>
      <c r="DE8" s="215"/>
      <c r="DF8" s="215"/>
      <c r="DG8" s="215"/>
      <c r="DH8" s="215"/>
      <c r="DI8" s="215"/>
      <c r="DJ8" s="215"/>
      <c r="DK8" s="215"/>
      <c r="DL8" s="215"/>
      <c r="DM8" s="215"/>
      <c r="DN8" s="215"/>
      <c r="DO8" s="215"/>
      <c r="DP8" s="273"/>
      <c r="DQ8" s="314">
        <v>277127</v>
      </c>
      <c r="DR8" s="215"/>
      <c r="DS8" s="215"/>
      <c r="DT8" s="215"/>
      <c r="DU8" s="215"/>
      <c r="DV8" s="215"/>
      <c r="DW8" s="215"/>
      <c r="DX8" s="215"/>
      <c r="DY8" s="215"/>
      <c r="DZ8" s="215"/>
      <c r="EA8" s="215"/>
      <c r="EB8" s="215"/>
      <c r="EC8" s="316"/>
    </row>
    <row r="9" spans="2:143" ht="11.25" customHeight="1">
      <c r="B9" s="254" t="s">
        <v>313</v>
      </c>
      <c r="C9" s="36"/>
      <c r="D9" s="36"/>
      <c r="E9" s="36"/>
      <c r="F9" s="36"/>
      <c r="G9" s="36"/>
      <c r="H9" s="36"/>
      <c r="I9" s="36"/>
      <c r="J9" s="36"/>
      <c r="K9" s="36"/>
      <c r="L9" s="36"/>
      <c r="M9" s="36"/>
      <c r="N9" s="36"/>
      <c r="O9" s="36"/>
      <c r="P9" s="36"/>
      <c r="Q9" s="263"/>
      <c r="R9" s="268">
        <v>457</v>
      </c>
      <c r="S9" s="215"/>
      <c r="T9" s="215"/>
      <c r="U9" s="215"/>
      <c r="V9" s="215"/>
      <c r="W9" s="215"/>
      <c r="X9" s="215"/>
      <c r="Y9" s="273"/>
      <c r="Z9" s="276">
        <v>0</v>
      </c>
      <c r="AA9" s="276"/>
      <c r="AB9" s="276"/>
      <c r="AC9" s="276"/>
      <c r="AD9" s="279">
        <v>457</v>
      </c>
      <c r="AE9" s="279"/>
      <c r="AF9" s="279"/>
      <c r="AG9" s="279"/>
      <c r="AH9" s="279"/>
      <c r="AI9" s="279"/>
      <c r="AJ9" s="279"/>
      <c r="AK9" s="279"/>
      <c r="AL9" s="283">
        <v>0</v>
      </c>
      <c r="AM9" s="235"/>
      <c r="AN9" s="235"/>
      <c r="AO9" s="288"/>
      <c r="AP9" s="254" t="s">
        <v>315</v>
      </c>
      <c r="AQ9" s="36"/>
      <c r="AR9" s="36"/>
      <c r="AS9" s="36"/>
      <c r="AT9" s="36"/>
      <c r="AU9" s="36"/>
      <c r="AV9" s="36"/>
      <c r="AW9" s="36"/>
      <c r="AX9" s="36"/>
      <c r="AY9" s="36"/>
      <c r="AZ9" s="36"/>
      <c r="BA9" s="36"/>
      <c r="BB9" s="36"/>
      <c r="BC9" s="36"/>
      <c r="BD9" s="36"/>
      <c r="BE9" s="36"/>
      <c r="BF9" s="263"/>
      <c r="BG9" s="268">
        <v>58488</v>
      </c>
      <c r="BH9" s="215"/>
      <c r="BI9" s="215"/>
      <c r="BJ9" s="215"/>
      <c r="BK9" s="215"/>
      <c r="BL9" s="215"/>
      <c r="BM9" s="215"/>
      <c r="BN9" s="273"/>
      <c r="BO9" s="276">
        <v>11.6</v>
      </c>
      <c r="BP9" s="276"/>
      <c r="BQ9" s="276"/>
      <c r="BR9" s="276"/>
      <c r="BS9" s="314" t="s">
        <v>145</v>
      </c>
      <c r="BT9" s="215"/>
      <c r="BU9" s="215"/>
      <c r="BV9" s="215"/>
      <c r="BW9" s="215"/>
      <c r="BX9" s="215"/>
      <c r="BY9" s="215"/>
      <c r="BZ9" s="215"/>
      <c r="CA9" s="215"/>
      <c r="CB9" s="316"/>
      <c r="CD9" s="254" t="s">
        <v>139</v>
      </c>
      <c r="CE9" s="36"/>
      <c r="CF9" s="36"/>
      <c r="CG9" s="36"/>
      <c r="CH9" s="36"/>
      <c r="CI9" s="36"/>
      <c r="CJ9" s="36"/>
      <c r="CK9" s="36"/>
      <c r="CL9" s="36"/>
      <c r="CM9" s="36"/>
      <c r="CN9" s="36"/>
      <c r="CO9" s="36"/>
      <c r="CP9" s="36"/>
      <c r="CQ9" s="263"/>
      <c r="CR9" s="268">
        <v>213453</v>
      </c>
      <c r="CS9" s="215"/>
      <c r="CT9" s="215"/>
      <c r="CU9" s="215"/>
      <c r="CV9" s="215"/>
      <c r="CW9" s="215"/>
      <c r="CX9" s="215"/>
      <c r="CY9" s="273"/>
      <c r="CZ9" s="276">
        <v>5.5</v>
      </c>
      <c r="DA9" s="276"/>
      <c r="DB9" s="276"/>
      <c r="DC9" s="276"/>
      <c r="DD9" s="314" t="s">
        <v>145</v>
      </c>
      <c r="DE9" s="215"/>
      <c r="DF9" s="215"/>
      <c r="DG9" s="215"/>
      <c r="DH9" s="215"/>
      <c r="DI9" s="215"/>
      <c r="DJ9" s="215"/>
      <c r="DK9" s="215"/>
      <c r="DL9" s="215"/>
      <c r="DM9" s="215"/>
      <c r="DN9" s="215"/>
      <c r="DO9" s="215"/>
      <c r="DP9" s="273"/>
      <c r="DQ9" s="314">
        <v>207141</v>
      </c>
      <c r="DR9" s="215"/>
      <c r="DS9" s="215"/>
      <c r="DT9" s="215"/>
      <c r="DU9" s="215"/>
      <c r="DV9" s="215"/>
      <c r="DW9" s="215"/>
      <c r="DX9" s="215"/>
      <c r="DY9" s="215"/>
      <c r="DZ9" s="215"/>
      <c r="EA9" s="215"/>
      <c r="EB9" s="215"/>
      <c r="EC9" s="316"/>
    </row>
    <row r="10" spans="2:143" ht="11.25" customHeight="1">
      <c r="B10" s="254" t="s">
        <v>316</v>
      </c>
      <c r="C10" s="36"/>
      <c r="D10" s="36"/>
      <c r="E10" s="36"/>
      <c r="F10" s="36"/>
      <c r="G10" s="36"/>
      <c r="H10" s="36"/>
      <c r="I10" s="36"/>
      <c r="J10" s="36"/>
      <c r="K10" s="36"/>
      <c r="L10" s="36"/>
      <c r="M10" s="36"/>
      <c r="N10" s="36"/>
      <c r="O10" s="36"/>
      <c r="P10" s="36"/>
      <c r="Q10" s="263"/>
      <c r="R10" s="268">
        <v>24601</v>
      </c>
      <c r="S10" s="215"/>
      <c r="T10" s="215"/>
      <c r="U10" s="215"/>
      <c r="V10" s="215"/>
      <c r="W10" s="215"/>
      <c r="X10" s="215"/>
      <c r="Y10" s="273"/>
      <c r="Z10" s="276">
        <v>0.6</v>
      </c>
      <c r="AA10" s="276"/>
      <c r="AB10" s="276"/>
      <c r="AC10" s="276"/>
      <c r="AD10" s="279">
        <v>24601</v>
      </c>
      <c r="AE10" s="279"/>
      <c r="AF10" s="279"/>
      <c r="AG10" s="279"/>
      <c r="AH10" s="279"/>
      <c r="AI10" s="279"/>
      <c r="AJ10" s="279"/>
      <c r="AK10" s="279"/>
      <c r="AL10" s="283">
        <v>1.3</v>
      </c>
      <c r="AM10" s="235"/>
      <c r="AN10" s="235"/>
      <c r="AO10" s="288"/>
      <c r="AP10" s="254" t="s">
        <v>318</v>
      </c>
      <c r="AQ10" s="36"/>
      <c r="AR10" s="36"/>
      <c r="AS10" s="36"/>
      <c r="AT10" s="36"/>
      <c r="AU10" s="36"/>
      <c r="AV10" s="36"/>
      <c r="AW10" s="36"/>
      <c r="AX10" s="36"/>
      <c r="AY10" s="36"/>
      <c r="AZ10" s="36"/>
      <c r="BA10" s="36"/>
      <c r="BB10" s="36"/>
      <c r="BC10" s="36"/>
      <c r="BD10" s="36"/>
      <c r="BE10" s="36"/>
      <c r="BF10" s="263"/>
      <c r="BG10" s="268">
        <v>7545</v>
      </c>
      <c r="BH10" s="215"/>
      <c r="BI10" s="215"/>
      <c r="BJ10" s="215"/>
      <c r="BK10" s="215"/>
      <c r="BL10" s="215"/>
      <c r="BM10" s="215"/>
      <c r="BN10" s="273"/>
      <c r="BO10" s="276">
        <v>1.5</v>
      </c>
      <c r="BP10" s="276"/>
      <c r="BQ10" s="276"/>
      <c r="BR10" s="276"/>
      <c r="BS10" s="314" t="s">
        <v>145</v>
      </c>
      <c r="BT10" s="215"/>
      <c r="BU10" s="215"/>
      <c r="BV10" s="215"/>
      <c r="BW10" s="215"/>
      <c r="BX10" s="215"/>
      <c r="BY10" s="215"/>
      <c r="BZ10" s="215"/>
      <c r="CA10" s="215"/>
      <c r="CB10" s="316"/>
      <c r="CD10" s="254" t="s">
        <v>314</v>
      </c>
      <c r="CE10" s="36"/>
      <c r="CF10" s="36"/>
      <c r="CG10" s="36"/>
      <c r="CH10" s="36"/>
      <c r="CI10" s="36"/>
      <c r="CJ10" s="36"/>
      <c r="CK10" s="36"/>
      <c r="CL10" s="36"/>
      <c r="CM10" s="36"/>
      <c r="CN10" s="36"/>
      <c r="CO10" s="36"/>
      <c r="CP10" s="36"/>
      <c r="CQ10" s="263"/>
      <c r="CR10" s="268">
        <v>30607</v>
      </c>
      <c r="CS10" s="215"/>
      <c r="CT10" s="215"/>
      <c r="CU10" s="215"/>
      <c r="CV10" s="215"/>
      <c r="CW10" s="215"/>
      <c r="CX10" s="215"/>
      <c r="CY10" s="273"/>
      <c r="CZ10" s="276">
        <v>0.8</v>
      </c>
      <c r="DA10" s="276"/>
      <c r="DB10" s="276"/>
      <c r="DC10" s="276"/>
      <c r="DD10" s="314" t="s">
        <v>145</v>
      </c>
      <c r="DE10" s="215"/>
      <c r="DF10" s="215"/>
      <c r="DG10" s="215"/>
      <c r="DH10" s="215"/>
      <c r="DI10" s="215"/>
      <c r="DJ10" s="215"/>
      <c r="DK10" s="215"/>
      <c r="DL10" s="215"/>
      <c r="DM10" s="215"/>
      <c r="DN10" s="215"/>
      <c r="DO10" s="215"/>
      <c r="DP10" s="273"/>
      <c r="DQ10" s="314">
        <v>120</v>
      </c>
      <c r="DR10" s="215"/>
      <c r="DS10" s="215"/>
      <c r="DT10" s="215"/>
      <c r="DU10" s="215"/>
      <c r="DV10" s="215"/>
      <c r="DW10" s="215"/>
      <c r="DX10" s="215"/>
      <c r="DY10" s="215"/>
      <c r="DZ10" s="215"/>
      <c r="EA10" s="215"/>
      <c r="EB10" s="215"/>
      <c r="EC10" s="316"/>
    </row>
    <row r="11" spans="2:143" ht="11.25" customHeight="1">
      <c r="B11" s="254" t="s">
        <v>321</v>
      </c>
      <c r="C11" s="36"/>
      <c r="D11" s="36"/>
      <c r="E11" s="36"/>
      <c r="F11" s="36"/>
      <c r="G11" s="36"/>
      <c r="H11" s="36"/>
      <c r="I11" s="36"/>
      <c r="J11" s="36"/>
      <c r="K11" s="36"/>
      <c r="L11" s="36"/>
      <c r="M11" s="36"/>
      <c r="N11" s="36"/>
      <c r="O11" s="36"/>
      <c r="P11" s="36"/>
      <c r="Q11" s="263"/>
      <c r="R11" s="268" t="s">
        <v>145</v>
      </c>
      <c r="S11" s="215"/>
      <c r="T11" s="215"/>
      <c r="U11" s="215"/>
      <c r="V11" s="215"/>
      <c r="W11" s="215"/>
      <c r="X11" s="215"/>
      <c r="Y11" s="273"/>
      <c r="Z11" s="276" t="s">
        <v>145</v>
      </c>
      <c r="AA11" s="276"/>
      <c r="AB11" s="276"/>
      <c r="AC11" s="276"/>
      <c r="AD11" s="279" t="s">
        <v>145</v>
      </c>
      <c r="AE11" s="279"/>
      <c r="AF11" s="279"/>
      <c r="AG11" s="279"/>
      <c r="AH11" s="279"/>
      <c r="AI11" s="279"/>
      <c r="AJ11" s="279"/>
      <c r="AK11" s="279"/>
      <c r="AL11" s="283" t="s">
        <v>145</v>
      </c>
      <c r="AM11" s="235"/>
      <c r="AN11" s="235"/>
      <c r="AO11" s="288"/>
      <c r="AP11" s="254" t="s">
        <v>322</v>
      </c>
      <c r="AQ11" s="36"/>
      <c r="AR11" s="36"/>
      <c r="AS11" s="36"/>
      <c r="AT11" s="36"/>
      <c r="AU11" s="36"/>
      <c r="AV11" s="36"/>
      <c r="AW11" s="36"/>
      <c r="AX11" s="36"/>
      <c r="AY11" s="36"/>
      <c r="AZ11" s="36"/>
      <c r="BA11" s="36"/>
      <c r="BB11" s="36"/>
      <c r="BC11" s="36"/>
      <c r="BD11" s="36"/>
      <c r="BE11" s="36"/>
      <c r="BF11" s="263"/>
      <c r="BG11" s="268">
        <v>14841</v>
      </c>
      <c r="BH11" s="215"/>
      <c r="BI11" s="215"/>
      <c r="BJ11" s="215"/>
      <c r="BK11" s="215"/>
      <c r="BL11" s="215"/>
      <c r="BM11" s="215"/>
      <c r="BN11" s="273"/>
      <c r="BO11" s="276">
        <v>3</v>
      </c>
      <c r="BP11" s="276"/>
      <c r="BQ11" s="276"/>
      <c r="BR11" s="276"/>
      <c r="BS11" s="314" t="s">
        <v>145</v>
      </c>
      <c r="BT11" s="215"/>
      <c r="BU11" s="215"/>
      <c r="BV11" s="215"/>
      <c r="BW11" s="215"/>
      <c r="BX11" s="215"/>
      <c r="BY11" s="215"/>
      <c r="BZ11" s="215"/>
      <c r="CA11" s="215"/>
      <c r="CB11" s="316"/>
      <c r="CD11" s="254" t="s">
        <v>323</v>
      </c>
      <c r="CE11" s="36"/>
      <c r="CF11" s="36"/>
      <c r="CG11" s="36"/>
      <c r="CH11" s="36"/>
      <c r="CI11" s="36"/>
      <c r="CJ11" s="36"/>
      <c r="CK11" s="36"/>
      <c r="CL11" s="36"/>
      <c r="CM11" s="36"/>
      <c r="CN11" s="36"/>
      <c r="CO11" s="36"/>
      <c r="CP11" s="36"/>
      <c r="CQ11" s="263"/>
      <c r="CR11" s="268">
        <v>297274</v>
      </c>
      <c r="CS11" s="215"/>
      <c r="CT11" s="215"/>
      <c r="CU11" s="215"/>
      <c r="CV11" s="215"/>
      <c r="CW11" s="215"/>
      <c r="CX11" s="215"/>
      <c r="CY11" s="273"/>
      <c r="CZ11" s="276">
        <v>7.7</v>
      </c>
      <c r="DA11" s="276"/>
      <c r="DB11" s="276"/>
      <c r="DC11" s="276"/>
      <c r="DD11" s="314">
        <v>204778</v>
      </c>
      <c r="DE11" s="215"/>
      <c r="DF11" s="215"/>
      <c r="DG11" s="215"/>
      <c r="DH11" s="215"/>
      <c r="DI11" s="215"/>
      <c r="DJ11" s="215"/>
      <c r="DK11" s="215"/>
      <c r="DL11" s="215"/>
      <c r="DM11" s="215"/>
      <c r="DN11" s="215"/>
      <c r="DO11" s="215"/>
      <c r="DP11" s="273"/>
      <c r="DQ11" s="314">
        <v>72590</v>
      </c>
      <c r="DR11" s="215"/>
      <c r="DS11" s="215"/>
      <c r="DT11" s="215"/>
      <c r="DU11" s="215"/>
      <c r="DV11" s="215"/>
      <c r="DW11" s="215"/>
      <c r="DX11" s="215"/>
      <c r="DY11" s="215"/>
      <c r="DZ11" s="215"/>
      <c r="EA11" s="215"/>
      <c r="EB11" s="215"/>
      <c r="EC11" s="316"/>
    </row>
    <row r="12" spans="2:143" ht="11.25" customHeight="1">
      <c r="B12" s="254" t="s">
        <v>324</v>
      </c>
      <c r="C12" s="36"/>
      <c r="D12" s="36"/>
      <c r="E12" s="36"/>
      <c r="F12" s="36"/>
      <c r="G12" s="36"/>
      <c r="H12" s="36"/>
      <c r="I12" s="36"/>
      <c r="J12" s="36"/>
      <c r="K12" s="36"/>
      <c r="L12" s="36"/>
      <c r="M12" s="36"/>
      <c r="N12" s="36"/>
      <c r="O12" s="36"/>
      <c r="P12" s="36"/>
      <c r="Q12" s="263"/>
      <c r="R12" s="268" t="s">
        <v>145</v>
      </c>
      <c r="S12" s="215"/>
      <c r="T12" s="215"/>
      <c r="U12" s="215"/>
      <c r="V12" s="215"/>
      <c r="W12" s="215"/>
      <c r="X12" s="215"/>
      <c r="Y12" s="273"/>
      <c r="Z12" s="276" t="s">
        <v>145</v>
      </c>
      <c r="AA12" s="276"/>
      <c r="AB12" s="276"/>
      <c r="AC12" s="276"/>
      <c r="AD12" s="279" t="s">
        <v>145</v>
      </c>
      <c r="AE12" s="279"/>
      <c r="AF12" s="279"/>
      <c r="AG12" s="279"/>
      <c r="AH12" s="279"/>
      <c r="AI12" s="279"/>
      <c r="AJ12" s="279"/>
      <c r="AK12" s="279"/>
      <c r="AL12" s="283" t="s">
        <v>145</v>
      </c>
      <c r="AM12" s="235"/>
      <c r="AN12" s="235"/>
      <c r="AO12" s="288"/>
      <c r="AP12" s="254" t="s">
        <v>325</v>
      </c>
      <c r="AQ12" s="36"/>
      <c r="AR12" s="36"/>
      <c r="AS12" s="36"/>
      <c r="AT12" s="36"/>
      <c r="AU12" s="36"/>
      <c r="AV12" s="36"/>
      <c r="AW12" s="36"/>
      <c r="AX12" s="36"/>
      <c r="AY12" s="36"/>
      <c r="AZ12" s="36"/>
      <c r="BA12" s="36"/>
      <c r="BB12" s="36"/>
      <c r="BC12" s="36"/>
      <c r="BD12" s="36"/>
      <c r="BE12" s="36"/>
      <c r="BF12" s="263"/>
      <c r="BG12" s="268">
        <v>402919</v>
      </c>
      <c r="BH12" s="215"/>
      <c r="BI12" s="215"/>
      <c r="BJ12" s="215"/>
      <c r="BK12" s="215"/>
      <c r="BL12" s="215"/>
      <c r="BM12" s="215"/>
      <c r="BN12" s="273"/>
      <c r="BO12" s="276">
        <v>80.099999999999994</v>
      </c>
      <c r="BP12" s="276"/>
      <c r="BQ12" s="276"/>
      <c r="BR12" s="276"/>
      <c r="BS12" s="314">
        <v>69527</v>
      </c>
      <c r="BT12" s="215"/>
      <c r="BU12" s="215"/>
      <c r="BV12" s="215"/>
      <c r="BW12" s="215"/>
      <c r="BX12" s="215"/>
      <c r="BY12" s="215"/>
      <c r="BZ12" s="215"/>
      <c r="CA12" s="215"/>
      <c r="CB12" s="316"/>
      <c r="CD12" s="254" t="s">
        <v>326</v>
      </c>
      <c r="CE12" s="36"/>
      <c r="CF12" s="36"/>
      <c r="CG12" s="36"/>
      <c r="CH12" s="36"/>
      <c r="CI12" s="36"/>
      <c r="CJ12" s="36"/>
      <c r="CK12" s="36"/>
      <c r="CL12" s="36"/>
      <c r="CM12" s="36"/>
      <c r="CN12" s="36"/>
      <c r="CO12" s="36"/>
      <c r="CP12" s="36"/>
      <c r="CQ12" s="263"/>
      <c r="CR12" s="268">
        <v>241335</v>
      </c>
      <c r="CS12" s="215"/>
      <c r="CT12" s="215"/>
      <c r="CU12" s="215"/>
      <c r="CV12" s="215"/>
      <c r="CW12" s="215"/>
      <c r="CX12" s="215"/>
      <c r="CY12" s="273"/>
      <c r="CZ12" s="276">
        <v>6.3</v>
      </c>
      <c r="DA12" s="276"/>
      <c r="DB12" s="276"/>
      <c r="DC12" s="276"/>
      <c r="DD12" s="314">
        <v>121691</v>
      </c>
      <c r="DE12" s="215"/>
      <c r="DF12" s="215"/>
      <c r="DG12" s="215"/>
      <c r="DH12" s="215"/>
      <c r="DI12" s="215"/>
      <c r="DJ12" s="215"/>
      <c r="DK12" s="215"/>
      <c r="DL12" s="215"/>
      <c r="DM12" s="215"/>
      <c r="DN12" s="215"/>
      <c r="DO12" s="215"/>
      <c r="DP12" s="273"/>
      <c r="DQ12" s="314">
        <v>90252</v>
      </c>
      <c r="DR12" s="215"/>
      <c r="DS12" s="215"/>
      <c r="DT12" s="215"/>
      <c r="DU12" s="215"/>
      <c r="DV12" s="215"/>
      <c r="DW12" s="215"/>
      <c r="DX12" s="215"/>
      <c r="DY12" s="215"/>
      <c r="DZ12" s="215"/>
      <c r="EA12" s="215"/>
      <c r="EB12" s="215"/>
      <c r="EC12" s="316"/>
    </row>
    <row r="13" spans="2:143" ht="11.25" customHeight="1">
      <c r="B13" s="254" t="s">
        <v>309</v>
      </c>
      <c r="C13" s="36"/>
      <c r="D13" s="36"/>
      <c r="E13" s="36"/>
      <c r="F13" s="36"/>
      <c r="G13" s="36"/>
      <c r="H13" s="36"/>
      <c r="I13" s="36"/>
      <c r="J13" s="36"/>
      <c r="K13" s="36"/>
      <c r="L13" s="36"/>
      <c r="M13" s="36"/>
      <c r="N13" s="36"/>
      <c r="O13" s="36"/>
      <c r="P13" s="36"/>
      <c r="Q13" s="263"/>
      <c r="R13" s="268">
        <v>3712</v>
      </c>
      <c r="S13" s="215"/>
      <c r="T13" s="215"/>
      <c r="U13" s="215"/>
      <c r="V13" s="215"/>
      <c r="W13" s="215"/>
      <c r="X13" s="215"/>
      <c r="Y13" s="273"/>
      <c r="Z13" s="276">
        <v>0.1</v>
      </c>
      <c r="AA13" s="276"/>
      <c r="AB13" s="276"/>
      <c r="AC13" s="276"/>
      <c r="AD13" s="279">
        <v>3712</v>
      </c>
      <c r="AE13" s="279"/>
      <c r="AF13" s="279"/>
      <c r="AG13" s="279"/>
      <c r="AH13" s="279"/>
      <c r="AI13" s="279"/>
      <c r="AJ13" s="279"/>
      <c r="AK13" s="279"/>
      <c r="AL13" s="283">
        <v>0.2</v>
      </c>
      <c r="AM13" s="235"/>
      <c r="AN13" s="235"/>
      <c r="AO13" s="288"/>
      <c r="AP13" s="254" t="s">
        <v>27</v>
      </c>
      <c r="AQ13" s="36"/>
      <c r="AR13" s="36"/>
      <c r="AS13" s="36"/>
      <c r="AT13" s="36"/>
      <c r="AU13" s="36"/>
      <c r="AV13" s="36"/>
      <c r="AW13" s="36"/>
      <c r="AX13" s="36"/>
      <c r="AY13" s="36"/>
      <c r="AZ13" s="36"/>
      <c r="BA13" s="36"/>
      <c r="BB13" s="36"/>
      <c r="BC13" s="36"/>
      <c r="BD13" s="36"/>
      <c r="BE13" s="36"/>
      <c r="BF13" s="263"/>
      <c r="BG13" s="268">
        <v>399267</v>
      </c>
      <c r="BH13" s="215"/>
      <c r="BI13" s="215"/>
      <c r="BJ13" s="215"/>
      <c r="BK13" s="215"/>
      <c r="BL13" s="215"/>
      <c r="BM13" s="215"/>
      <c r="BN13" s="273"/>
      <c r="BO13" s="276">
        <v>79.400000000000006</v>
      </c>
      <c r="BP13" s="276"/>
      <c r="BQ13" s="276"/>
      <c r="BR13" s="276"/>
      <c r="BS13" s="314">
        <v>69527</v>
      </c>
      <c r="BT13" s="215"/>
      <c r="BU13" s="215"/>
      <c r="BV13" s="215"/>
      <c r="BW13" s="215"/>
      <c r="BX13" s="215"/>
      <c r="BY13" s="215"/>
      <c r="BZ13" s="215"/>
      <c r="CA13" s="215"/>
      <c r="CB13" s="316"/>
      <c r="CD13" s="254" t="s">
        <v>162</v>
      </c>
      <c r="CE13" s="36"/>
      <c r="CF13" s="36"/>
      <c r="CG13" s="36"/>
      <c r="CH13" s="36"/>
      <c r="CI13" s="36"/>
      <c r="CJ13" s="36"/>
      <c r="CK13" s="36"/>
      <c r="CL13" s="36"/>
      <c r="CM13" s="36"/>
      <c r="CN13" s="36"/>
      <c r="CO13" s="36"/>
      <c r="CP13" s="36"/>
      <c r="CQ13" s="263"/>
      <c r="CR13" s="268">
        <v>600717</v>
      </c>
      <c r="CS13" s="215"/>
      <c r="CT13" s="215"/>
      <c r="CU13" s="215"/>
      <c r="CV13" s="215"/>
      <c r="CW13" s="215"/>
      <c r="CX13" s="215"/>
      <c r="CY13" s="273"/>
      <c r="CZ13" s="276">
        <v>15.6</v>
      </c>
      <c r="DA13" s="276"/>
      <c r="DB13" s="276"/>
      <c r="DC13" s="276"/>
      <c r="DD13" s="314">
        <v>389858</v>
      </c>
      <c r="DE13" s="215"/>
      <c r="DF13" s="215"/>
      <c r="DG13" s="215"/>
      <c r="DH13" s="215"/>
      <c r="DI13" s="215"/>
      <c r="DJ13" s="215"/>
      <c r="DK13" s="215"/>
      <c r="DL13" s="215"/>
      <c r="DM13" s="215"/>
      <c r="DN13" s="215"/>
      <c r="DO13" s="215"/>
      <c r="DP13" s="273"/>
      <c r="DQ13" s="314">
        <v>219534</v>
      </c>
      <c r="DR13" s="215"/>
      <c r="DS13" s="215"/>
      <c r="DT13" s="215"/>
      <c r="DU13" s="215"/>
      <c r="DV13" s="215"/>
      <c r="DW13" s="215"/>
      <c r="DX13" s="215"/>
      <c r="DY13" s="215"/>
      <c r="DZ13" s="215"/>
      <c r="EA13" s="215"/>
      <c r="EB13" s="215"/>
      <c r="EC13" s="316"/>
    </row>
    <row r="14" spans="2:143" ht="11.25" customHeight="1">
      <c r="B14" s="254" t="s">
        <v>295</v>
      </c>
      <c r="C14" s="36"/>
      <c r="D14" s="36"/>
      <c r="E14" s="36"/>
      <c r="F14" s="36"/>
      <c r="G14" s="36"/>
      <c r="H14" s="36"/>
      <c r="I14" s="36"/>
      <c r="J14" s="36"/>
      <c r="K14" s="36"/>
      <c r="L14" s="36"/>
      <c r="M14" s="36"/>
      <c r="N14" s="36"/>
      <c r="O14" s="36"/>
      <c r="P14" s="36"/>
      <c r="Q14" s="263"/>
      <c r="R14" s="268" t="s">
        <v>145</v>
      </c>
      <c r="S14" s="215"/>
      <c r="T14" s="215"/>
      <c r="U14" s="215"/>
      <c r="V14" s="215"/>
      <c r="W14" s="215"/>
      <c r="X14" s="215"/>
      <c r="Y14" s="273"/>
      <c r="Z14" s="276" t="s">
        <v>145</v>
      </c>
      <c r="AA14" s="276"/>
      <c r="AB14" s="276"/>
      <c r="AC14" s="276"/>
      <c r="AD14" s="279" t="s">
        <v>145</v>
      </c>
      <c r="AE14" s="279"/>
      <c r="AF14" s="279"/>
      <c r="AG14" s="279"/>
      <c r="AH14" s="279"/>
      <c r="AI14" s="279"/>
      <c r="AJ14" s="279"/>
      <c r="AK14" s="279"/>
      <c r="AL14" s="283" t="s">
        <v>145</v>
      </c>
      <c r="AM14" s="235"/>
      <c r="AN14" s="235"/>
      <c r="AO14" s="288"/>
      <c r="AP14" s="254" t="s">
        <v>327</v>
      </c>
      <c r="AQ14" s="36"/>
      <c r="AR14" s="36"/>
      <c r="AS14" s="36"/>
      <c r="AT14" s="36"/>
      <c r="AU14" s="36"/>
      <c r="AV14" s="36"/>
      <c r="AW14" s="36"/>
      <c r="AX14" s="36"/>
      <c r="AY14" s="36"/>
      <c r="AZ14" s="36"/>
      <c r="BA14" s="36"/>
      <c r="BB14" s="36"/>
      <c r="BC14" s="36"/>
      <c r="BD14" s="36"/>
      <c r="BE14" s="36"/>
      <c r="BF14" s="263"/>
      <c r="BG14" s="268">
        <v>4959</v>
      </c>
      <c r="BH14" s="215"/>
      <c r="BI14" s="215"/>
      <c r="BJ14" s="215"/>
      <c r="BK14" s="215"/>
      <c r="BL14" s="215"/>
      <c r="BM14" s="215"/>
      <c r="BN14" s="273"/>
      <c r="BO14" s="276">
        <v>1</v>
      </c>
      <c r="BP14" s="276"/>
      <c r="BQ14" s="276"/>
      <c r="BR14" s="276"/>
      <c r="BS14" s="314" t="s">
        <v>145</v>
      </c>
      <c r="BT14" s="215"/>
      <c r="BU14" s="215"/>
      <c r="BV14" s="215"/>
      <c r="BW14" s="215"/>
      <c r="BX14" s="215"/>
      <c r="BY14" s="215"/>
      <c r="BZ14" s="215"/>
      <c r="CA14" s="215"/>
      <c r="CB14" s="316"/>
      <c r="CD14" s="254" t="s">
        <v>328</v>
      </c>
      <c r="CE14" s="36"/>
      <c r="CF14" s="36"/>
      <c r="CG14" s="36"/>
      <c r="CH14" s="36"/>
      <c r="CI14" s="36"/>
      <c r="CJ14" s="36"/>
      <c r="CK14" s="36"/>
      <c r="CL14" s="36"/>
      <c r="CM14" s="36"/>
      <c r="CN14" s="36"/>
      <c r="CO14" s="36"/>
      <c r="CP14" s="36"/>
      <c r="CQ14" s="263"/>
      <c r="CR14" s="268">
        <v>145070</v>
      </c>
      <c r="CS14" s="215"/>
      <c r="CT14" s="215"/>
      <c r="CU14" s="215"/>
      <c r="CV14" s="215"/>
      <c r="CW14" s="215"/>
      <c r="CX14" s="215"/>
      <c r="CY14" s="273"/>
      <c r="CZ14" s="276">
        <v>3.8</v>
      </c>
      <c r="DA14" s="276"/>
      <c r="DB14" s="276"/>
      <c r="DC14" s="276"/>
      <c r="DD14" s="314">
        <v>21682</v>
      </c>
      <c r="DE14" s="215"/>
      <c r="DF14" s="215"/>
      <c r="DG14" s="215"/>
      <c r="DH14" s="215"/>
      <c r="DI14" s="215"/>
      <c r="DJ14" s="215"/>
      <c r="DK14" s="215"/>
      <c r="DL14" s="215"/>
      <c r="DM14" s="215"/>
      <c r="DN14" s="215"/>
      <c r="DO14" s="215"/>
      <c r="DP14" s="273"/>
      <c r="DQ14" s="314">
        <v>120891</v>
      </c>
      <c r="DR14" s="215"/>
      <c r="DS14" s="215"/>
      <c r="DT14" s="215"/>
      <c r="DU14" s="215"/>
      <c r="DV14" s="215"/>
      <c r="DW14" s="215"/>
      <c r="DX14" s="215"/>
      <c r="DY14" s="215"/>
      <c r="DZ14" s="215"/>
      <c r="EA14" s="215"/>
      <c r="EB14" s="215"/>
      <c r="EC14" s="316"/>
    </row>
    <row r="15" spans="2:143" ht="11.25" customHeight="1">
      <c r="B15" s="254" t="s">
        <v>329</v>
      </c>
      <c r="C15" s="36"/>
      <c r="D15" s="36"/>
      <c r="E15" s="36"/>
      <c r="F15" s="36"/>
      <c r="G15" s="36"/>
      <c r="H15" s="36"/>
      <c r="I15" s="36"/>
      <c r="J15" s="36"/>
      <c r="K15" s="36"/>
      <c r="L15" s="36"/>
      <c r="M15" s="36"/>
      <c r="N15" s="36"/>
      <c r="O15" s="36"/>
      <c r="P15" s="36"/>
      <c r="Q15" s="263"/>
      <c r="R15" s="268">
        <v>33</v>
      </c>
      <c r="S15" s="215"/>
      <c r="T15" s="215"/>
      <c r="U15" s="215"/>
      <c r="V15" s="215"/>
      <c r="W15" s="215"/>
      <c r="X15" s="215"/>
      <c r="Y15" s="273"/>
      <c r="Z15" s="276">
        <v>0</v>
      </c>
      <c r="AA15" s="276"/>
      <c r="AB15" s="276"/>
      <c r="AC15" s="276"/>
      <c r="AD15" s="279">
        <v>33</v>
      </c>
      <c r="AE15" s="279"/>
      <c r="AF15" s="279"/>
      <c r="AG15" s="279"/>
      <c r="AH15" s="279"/>
      <c r="AI15" s="279"/>
      <c r="AJ15" s="279"/>
      <c r="AK15" s="279"/>
      <c r="AL15" s="283">
        <v>0</v>
      </c>
      <c r="AM15" s="235"/>
      <c r="AN15" s="235"/>
      <c r="AO15" s="288"/>
      <c r="AP15" s="254" t="s">
        <v>330</v>
      </c>
      <c r="AQ15" s="36"/>
      <c r="AR15" s="36"/>
      <c r="AS15" s="36"/>
      <c r="AT15" s="36"/>
      <c r="AU15" s="36"/>
      <c r="AV15" s="36"/>
      <c r="AW15" s="36"/>
      <c r="AX15" s="36"/>
      <c r="AY15" s="36"/>
      <c r="AZ15" s="36"/>
      <c r="BA15" s="36"/>
      <c r="BB15" s="36"/>
      <c r="BC15" s="36"/>
      <c r="BD15" s="36"/>
      <c r="BE15" s="36"/>
      <c r="BF15" s="263"/>
      <c r="BG15" s="268">
        <v>10360</v>
      </c>
      <c r="BH15" s="215"/>
      <c r="BI15" s="215"/>
      <c r="BJ15" s="215"/>
      <c r="BK15" s="215"/>
      <c r="BL15" s="215"/>
      <c r="BM15" s="215"/>
      <c r="BN15" s="273"/>
      <c r="BO15" s="276">
        <v>2.1</v>
      </c>
      <c r="BP15" s="276"/>
      <c r="BQ15" s="276"/>
      <c r="BR15" s="276"/>
      <c r="BS15" s="314" t="s">
        <v>145</v>
      </c>
      <c r="BT15" s="215"/>
      <c r="BU15" s="215"/>
      <c r="BV15" s="215"/>
      <c r="BW15" s="215"/>
      <c r="BX15" s="215"/>
      <c r="BY15" s="215"/>
      <c r="BZ15" s="215"/>
      <c r="CA15" s="215"/>
      <c r="CB15" s="316"/>
      <c r="CD15" s="254" t="s">
        <v>117</v>
      </c>
      <c r="CE15" s="36"/>
      <c r="CF15" s="36"/>
      <c r="CG15" s="36"/>
      <c r="CH15" s="36"/>
      <c r="CI15" s="36"/>
      <c r="CJ15" s="36"/>
      <c r="CK15" s="36"/>
      <c r="CL15" s="36"/>
      <c r="CM15" s="36"/>
      <c r="CN15" s="36"/>
      <c r="CO15" s="36"/>
      <c r="CP15" s="36"/>
      <c r="CQ15" s="263"/>
      <c r="CR15" s="268">
        <v>634534</v>
      </c>
      <c r="CS15" s="215"/>
      <c r="CT15" s="215"/>
      <c r="CU15" s="215"/>
      <c r="CV15" s="215"/>
      <c r="CW15" s="215"/>
      <c r="CX15" s="215"/>
      <c r="CY15" s="273"/>
      <c r="CZ15" s="276">
        <v>16.5</v>
      </c>
      <c r="DA15" s="276"/>
      <c r="DB15" s="276"/>
      <c r="DC15" s="276"/>
      <c r="DD15" s="314">
        <v>73045</v>
      </c>
      <c r="DE15" s="215"/>
      <c r="DF15" s="215"/>
      <c r="DG15" s="215"/>
      <c r="DH15" s="215"/>
      <c r="DI15" s="215"/>
      <c r="DJ15" s="215"/>
      <c r="DK15" s="215"/>
      <c r="DL15" s="215"/>
      <c r="DM15" s="215"/>
      <c r="DN15" s="215"/>
      <c r="DO15" s="215"/>
      <c r="DP15" s="273"/>
      <c r="DQ15" s="314">
        <v>501890</v>
      </c>
      <c r="DR15" s="215"/>
      <c r="DS15" s="215"/>
      <c r="DT15" s="215"/>
      <c r="DU15" s="215"/>
      <c r="DV15" s="215"/>
      <c r="DW15" s="215"/>
      <c r="DX15" s="215"/>
      <c r="DY15" s="215"/>
      <c r="DZ15" s="215"/>
      <c r="EA15" s="215"/>
      <c r="EB15" s="215"/>
      <c r="EC15" s="316"/>
    </row>
    <row r="16" spans="2:143" ht="11.25" customHeight="1">
      <c r="B16" s="254" t="s">
        <v>331</v>
      </c>
      <c r="C16" s="36"/>
      <c r="D16" s="36"/>
      <c r="E16" s="36"/>
      <c r="F16" s="36"/>
      <c r="G16" s="36"/>
      <c r="H16" s="36"/>
      <c r="I16" s="36"/>
      <c r="J16" s="36"/>
      <c r="K16" s="36"/>
      <c r="L16" s="36"/>
      <c r="M16" s="36"/>
      <c r="N16" s="36"/>
      <c r="O16" s="36"/>
      <c r="P16" s="36"/>
      <c r="Q16" s="263"/>
      <c r="R16" s="268">
        <v>1657012</v>
      </c>
      <c r="S16" s="215"/>
      <c r="T16" s="215"/>
      <c r="U16" s="215"/>
      <c r="V16" s="215"/>
      <c r="W16" s="215"/>
      <c r="X16" s="215"/>
      <c r="Y16" s="273"/>
      <c r="Z16" s="276">
        <v>41.4</v>
      </c>
      <c r="AA16" s="276"/>
      <c r="AB16" s="276"/>
      <c r="AC16" s="276"/>
      <c r="AD16" s="279">
        <v>1371358</v>
      </c>
      <c r="AE16" s="279"/>
      <c r="AF16" s="279"/>
      <c r="AG16" s="279"/>
      <c r="AH16" s="279"/>
      <c r="AI16" s="279"/>
      <c r="AJ16" s="279"/>
      <c r="AK16" s="279"/>
      <c r="AL16" s="283">
        <v>70.8</v>
      </c>
      <c r="AM16" s="235"/>
      <c r="AN16" s="235"/>
      <c r="AO16" s="288"/>
      <c r="AP16" s="254" t="s">
        <v>75</v>
      </c>
      <c r="AQ16" s="36"/>
      <c r="AR16" s="36"/>
      <c r="AS16" s="36"/>
      <c r="AT16" s="36"/>
      <c r="AU16" s="36"/>
      <c r="AV16" s="36"/>
      <c r="AW16" s="36"/>
      <c r="AX16" s="36"/>
      <c r="AY16" s="36"/>
      <c r="AZ16" s="36"/>
      <c r="BA16" s="36"/>
      <c r="BB16" s="36"/>
      <c r="BC16" s="36"/>
      <c r="BD16" s="36"/>
      <c r="BE16" s="36"/>
      <c r="BF16" s="263"/>
      <c r="BG16" s="268" t="s">
        <v>145</v>
      </c>
      <c r="BH16" s="215"/>
      <c r="BI16" s="215"/>
      <c r="BJ16" s="215"/>
      <c r="BK16" s="215"/>
      <c r="BL16" s="215"/>
      <c r="BM16" s="215"/>
      <c r="BN16" s="273"/>
      <c r="BO16" s="276" t="s">
        <v>145</v>
      </c>
      <c r="BP16" s="276"/>
      <c r="BQ16" s="276"/>
      <c r="BR16" s="276"/>
      <c r="BS16" s="314" t="s">
        <v>145</v>
      </c>
      <c r="BT16" s="215"/>
      <c r="BU16" s="215"/>
      <c r="BV16" s="215"/>
      <c r="BW16" s="215"/>
      <c r="BX16" s="215"/>
      <c r="BY16" s="215"/>
      <c r="BZ16" s="215"/>
      <c r="CA16" s="215"/>
      <c r="CB16" s="316"/>
      <c r="CD16" s="254" t="s">
        <v>109</v>
      </c>
      <c r="CE16" s="36"/>
      <c r="CF16" s="36"/>
      <c r="CG16" s="36"/>
      <c r="CH16" s="36"/>
      <c r="CI16" s="36"/>
      <c r="CJ16" s="36"/>
      <c r="CK16" s="36"/>
      <c r="CL16" s="36"/>
      <c r="CM16" s="36"/>
      <c r="CN16" s="36"/>
      <c r="CO16" s="36"/>
      <c r="CP16" s="36"/>
      <c r="CQ16" s="263"/>
      <c r="CR16" s="268">
        <v>48945</v>
      </c>
      <c r="CS16" s="215"/>
      <c r="CT16" s="215"/>
      <c r="CU16" s="215"/>
      <c r="CV16" s="215"/>
      <c r="CW16" s="215"/>
      <c r="CX16" s="215"/>
      <c r="CY16" s="273"/>
      <c r="CZ16" s="276">
        <v>1.3</v>
      </c>
      <c r="DA16" s="276"/>
      <c r="DB16" s="276"/>
      <c r="DC16" s="276"/>
      <c r="DD16" s="314" t="s">
        <v>145</v>
      </c>
      <c r="DE16" s="215"/>
      <c r="DF16" s="215"/>
      <c r="DG16" s="215"/>
      <c r="DH16" s="215"/>
      <c r="DI16" s="215"/>
      <c r="DJ16" s="215"/>
      <c r="DK16" s="215"/>
      <c r="DL16" s="215"/>
      <c r="DM16" s="215"/>
      <c r="DN16" s="215"/>
      <c r="DO16" s="215"/>
      <c r="DP16" s="273"/>
      <c r="DQ16" s="314">
        <v>37437</v>
      </c>
      <c r="DR16" s="215"/>
      <c r="DS16" s="215"/>
      <c r="DT16" s="215"/>
      <c r="DU16" s="215"/>
      <c r="DV16" s="215"/>
      <c r="DW16" s="215"/>
      <c r="DX16" s="215"/>
      <c r="DY16" s="215"/>
      <c r="DZ16" s="215"/>
      <c r="EA16" s="215"/>
      <c r="EB16" s="215"/>
      <c r="EC16" s="316"/>
    </row>
    <row r="17" spans="2:133" ht="11.25" customHeight="1">
      <c r="B17" s="254" t="s">
        <v>332</v>
      </c>
      <c r="C17" s="36"/>
      <c r="D17" s="36"/>
      <c r="E17" s="36"/>
      <c r="F17" s="36"/>
      <c r="G17" s="36"/>
      <c r="H17" s="36"/>
      <c r="I17" s="36"/>
      <c r="J17" s="36"/>
      <c r="K17" s="36"/>
      <c r="L17" s="36"/>
      <c r="M17" s="36"/>
      <c r="N17" s="36"/>
      <c r="O17" s="36"/>
      <c r="P17" s="36"/>
      <c r="Q17" s="263"/>
      <c r="R17" s="268">
        <v>1371358</v>
      </c>
      <c r="S17" s="215"/>
      <c r="T17" s="215"/>
      <c r="U17" s="215"/>
      <c r="V17" s="215"/>
      <c r="W17" s="215"/>
      <c r="X17" s="215"/>
      <c r="Y17" s="273"/>
      <c r="Z17" s="276">
        <v>34.299999999999997</v>
      </c>
      <c r="AA17" s="276"/>
      <c r="AB17" s="276"/>
      <c r="AC17" s="276"/>
      <c r="AD17" s="279">
        <v>1371358</v>
      </c>
      <c r="AE17" s="279"/>
      <c r="AF17" s="279"/>
      <c r="AG17" s="279"/>
      <c r="AH17" s="279"/>
      <c r="AI17" s="279"/>
      <c r="AJ17" s="279"/>
      <c r="AK17" s="279"/>
      <c r="AL17" s="283">
        <v>70.8</v>
      </c>
      <c r="AM17" s="235"/>
      <c r="AN17" s="235"/>
      <c r="AO17" s="288"/>
      <c r="AP17" s="254" t="s">
        <v>302</v>
      </c>
      <c r="AQ17" s="36"/>
      <c r="AR17" s="36"/>
      <c r="AS17" s="36"/>
      <c r="AT17" s="36"/>
      <c r="AU17" s="36"/>
      <c r="AV17" s="36"/>
      <c r="AW17" s="36"/>
      <c r="AX17" s="36"/>
      <c r="AY17" s="36"/>
      <c r="AZ17" s="36"/>
      <c r="BA17" s="36"/>
      <c r="BB17" s="36"/>
      <c r="BC17" s="36"/>
      <c r="BD17" s="36"/>
      <c r="BE17" s="36"/>
      <c r="BF17" s="263"/>
      <c r="BG17" s="268" t="s">
        <v>145</v>
      </c>
      <c r="BH17" s="215"/>
      <c r="BI17" s="215"/>
      <c r="BJ17" s="215"/>
      <c r="BK17" s="215"/>
      <c r="BL17" s="215"/>
      <c r="BM17" s="215"/>
      <c r="BN17" s="273"/>
      <c r="BO17" s="276" t="s">
        <v>145</v>
      </c>
      <c r="BP17" s="276"/>
      <c r="BQ17" s="276"/>
      <c r="BR17" s="276"/>
      <c r="BS17" s="314" t="s">
        <v>145</v>
      </c>
      <c r="BT17" s="215"/>
      <c r="BU17" s="215"/>
      <c r="BV17" s="215"/>
      <c r="BW17" s="215"/>
      <c r="BX17" s="215"/>
      <c r="BY17" s="215"/>
      <c r="BZ17" s="215"/>
      <c r="CA17" s="215"/>
      <c r="CB17" s="316"/>
      <c r="CD17" s="254" t="s">
        <v>333</v>
      </c>
      <c r="CE17" s="36"/>
      <c r="CF17" s="36"/>
      <c r="CG17" s="36"/>
      <c r="CH17" s="36"/>
      <c r="CI17" s="36"/>
      <c r="CJ17" s="36"/>
      <c r="CK17" s="36"/>
      <c r="CL17" s="36"/>
      <c r="CM17" s="36"/>
      <c r="CN17" s="36"/>
      <c r="CO17" s="36"/>
      <c r="CP17" s="36"/>
      <c r="CQ17" s="263"/>
      <c r="CR17" s="268">
        <v>290529</v>
      </c>
      <c r="CS17" s="215"/>
      <c r="CT17" s="215"/>
      <c r="CU17" s="215"/>
      <c r="CV17" s="215"/>
      <c r="CW17" s="215"/>
      <c r="CX17" s="215"/>
      <c r="CY17" s="273"/>
      <c r="CZ17" s="276">
        <v>7.5</v>
      </c>
      <c r="DA17" s="276"/>
      <c r="DB17" s="276"/>
      <c r="DC17" s="276"/>
      <c r="DD17" s="314" t="s">
        <v>145</v>
      </c>
      <c r="DE17" s="215"/>
      <c r="DF17" s="215"/>
      <c r="DG17" s="215"/>
      <c r="DH17" s="215"/>
      <c r="DI17" s="215"/>
      <c r="DJ17" s="215"/>
      <c r="DK17" s="215"/>
      <c r="DL17" s="215"/>
      <c r="DM17" s="215"/>
      <c r="DN17" s="215"/>
      <c r="DO17" s="215"/>
      <c r="DP17" s="273"/>
      <c r="DQ17" s="314">
        <v>290529</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282009</v>
      </c>
      <c r="S18" s="215"/>
      <c r="T18" s="215"/>
      <c r="U18" s="215"/>
      <c r="V18" s="215"/>
      <c r="W18" s="215"/>
      <c r="X18" s="215"/>
      <c r="Y18" s="273"/>
      <c r="Z18" s="276">
        <v>7</v>
      </c>
      <c r="AA18" s="276"/>
      <c r="AB18" s="276"/>
      <c r="AC18" s="276"/>
      <c r="AD18" s="279" t="s">
        <v>145</v>
      </c>
      <c r="AE18" s="279"/>
      <c r="AF18" s="279"/>
      <c r="AG18" s="279"/>
      <c r="AH18" s="279"/>
      <c r="AI18" s="279"/>
      <c r="AJ18" s="279"/>
      <c r="AK18" s="279"/>
      <c r="AL18" s="283" t="s">
        <v>145</v>
      </c>
      <c r="AM18" s="235"/>
      <c r="AN18" s="235"/>
      <c r="AO18" s="288"/>
      <c r="AP18" s="254" t="s">
        <v>296</v>
      </c>
      <c r="AQ18" s="36"/>
      <c r="AR18" s="36"/>
      <c r="AS18" s="36"/>
      <c r="AT18" s="36"/>
      <c r="AU18" s="36"/>
      <c r="AV18" s="36"/>
      <c r="AW18" s="36"/>
      <c r="AX18" s="36"/>
      <c r="AY18" s="36"/>
      <c r="AZ18" s="36"/>
      <c r="BA18" s="36"/>
      <c r="BB18" s="36"/>
      <c r="BC18" s="36"/>
      <c r="BD18" s="36"/>
      <c r="BE18" s="36"/>
      <c r="BF18" s="263"/>
      <c r="BG18" s="268" t="s">
        <v>145</v>
      </c>
      <c r="BH18" s="215"/>
      <c r="BI18" s="215"/>
      <c r="BJ18" s="215"/>
      <c r="BK18" s="215"/>
      <c r="BL18" s="215"/>
      <c r="BM18" s="215"/>
      <c r="BN18" s="273"/>
      <c r="BO18" s="276" t="s">
        <v>145</v>
      </c>
      <c r="BP18" s="276"/>
      <c r="BQ18" s="276"/>
      <c r="BR18" s="276"/>
      <c r="BS18" s="314" t="s">
        <v>145</v>
      </c>
      <c r="BT18" s="215"/>
      <c r="BU18" s="215"/>
      <c r="BV18" s="215"/>
      <c r="BW18" s="215"/>
      <c r="BX18" s="215"/>
      <c r="BY18" s="215"/>
      <c r="BZ18" s="215"/>
      <c r="CA18" s="215"/>
      <c r="CB18" s="316"/>
      <c r="CD18" s="254" t="s">
        <v>334</v>
      </c>
      <c r="CE18" s="36"/>
      <c r="CF18" s="36"/>
      <c r="CG18" s="36"/>
      <c r="CH18" s="36"/>
      <c r="CI18" s="36"/>
      <c r="CJ18" s="36"/>
      <c r="CK18" s="36"/>
      <c r="CL18" s="36"/>
      <c r="CM18" s="36"/>
      <c r="CN18" s="36"/>
      <c r="CO18" s="36"/>
      <c r="CP18" s="36"/>
      <c r="CQ18" s="263"/>
      <c r="CR18" s="268" t="s">
        <v>145</v>
      </c>
      <c r="CS18" s="215"/>
      <c r="CT18" s="215"/>
      <c r="CU18" s="215"/>
      <c r="CV18" s="215"/>
      <c r="CW18" s="215"/>
      <c r="CX18" s="215"/>
      <c r="CY18" s="273"/>
      <c r="CZ18" s="276" t="s">
        <v>145</v>
      </c>
      <c r="DA18" s="276"/>
      <c r="DB18" s="276"/>
      <c r="DC18" s="276"/>
      <c r="DD18" s="314" t="s">
        <v>145</v>
      </c>
      <c r="DE18" s="215"/>
      <c r="DF18" s="215"/>
      <c r="DG18" s="215"/>
      <c r="DH18" s="215"/>
      <c r="DI18" s="215"/>
      <c r="DJ18" s="215"/>
      <c r="DK18" s="215"/>
      <c r="DL18" s="215"/>
      <c r="DM18" s="215"/>
      <c r="DN18" s="215"/>
      <c r="DO18" s="215"/>
      <c r="DP18" s="273"/>
      <c r="DQ18" s="314" t="s">
        <v>145</v>
      </c>
      <c r="DR18" s="215"/>
      <c r="DS18" s="215"/>
      <c r="DT18" s="215"/>
      <c r="DU18" s="215"/>
      <c r="DV18" s="215"/>
      <c r="DW18" s="215"/>
      <c r="DX18" s="215"/>
      <c r="DY18" s="215"/>
      <c r="DZ18" s="215"/>
      <c r="EA18" s="215"/>
      <c r="EB18" s="215"/>
      <c r="EC18" s="316"/>
    </row>
    <row r="19" spans="2:133" ht="11.25" customHeight="1">
      <c r="B19" s="254" t="s">
        <v>271</v>
      </c>
      <c r="C19" s="36"/>
      <c r="D19" s="36"/>
      <c r="E19" s="36"/>
      <c r="F19" s="36"/>
      <c r="G19" s="36"/>
      <c r="H19" s="36"/>
      <c r="I19" s="36"/>
      <c r="J19" s="36"/>
      <c r="K19" s="36"/>
      <c r="L19" s="36"/>
      <c r="M19" s="36"/>
      <c r="N19" s="36"/>
      <c r="O19" s="36"/>
      <c r="P19" s="36"/>
      <c r="Q19" s="263"/>
      <c r="R19" s="268">
        <v>3645</v>
      </c>
      <c r="S19" s="215"/>
      <c r="T19" s="215"/>
      <c r="U19" s="215"/>
      <c r="V19" s="215"/>
      <c r="W19" s="215"/>
      <c r="X19" s="215"/>
      <c r="Y19" s="273"/>
      <c r="Z19" s="276">
        <v>0.1</v>
      </c>
      <c r="AA19" s="276"/>
      <c r="AB19" s="276"/>
      <c r="AC19" s="276"/>
      <c r="AD19" s="279" t="s">
        <v>145</v>
      </c>
      <c r="AE19" s="279"/>
      <c r="AF19" s="279"/>
      <c r="AG19" s="279"/>
      <c r="AH19" s="279"/>
      <c r="AI19" s="279"/>
      <c r="AJ19" s="279"/>
      <c r="AK19" s="279"/>
      <c r="AL19" s="283" t="s">
        <v>145</v>
      </c>
      <c r="AM19" s="235"/>
      <c r="AN19" s="235"/>
      <c r="AO19" s="288"/>
      <c r="AP19" s="254" t="s">
        <v>336</v>
      </c>
      <c r="AQ19" s="36"/>
      <c r="AR19" s="36"/>
      <c r="AS19" s="36"/>
      <c r="AT19" s="36"/>
      <c r="AU19" s="36"/>
      <c r="AV19" s="36"/>
      <c r="AW19" s="36"/>
      <c r="AX19" s="36"/>
      <c r="AY19" s="36"/>
      <c r="AZ19" s="36"/>
      <c r="BA19" s="36"/>
      <c r="BB19" s="36"/>
      <c r="BC19" s="36"/>
      <c r="BD19" s="36"/>
      <c r="BE19" s="36"/>
      <c r="BF19" s="263"/>
      <c r="BG19" s="268">
        <v>510</v>
      </c>
      <c r="BH19" s="215"/>
      <c r="BI19" s="215"/>
      <c r="BJ19" s="215"/>
      <c r="BK19" s="215"/>
      <c r="BL19" s="215"/>
      <c r="BM19" s="215"/>
      <c r="BN19" s="273"/>
      <c r="BO19" s="276">
        <v>0.1</v>
      </c>
      <c r="BP19" s="276"/>
      <c r="BQ19" s="276"/>
      <c r="BR19" s="276"/>
      <c r="BS19" s="314" t="s">
        <v>145</v>
      </c>
      <c r="BT19" s="215"/>
      <c r="BU19" s="215"/>
      <c r="BV19" s="215"/>
      <c r="BW19" s="215"/>
      <c r="BX19" s="215"/>
      <c r="BY19" s="215"/>
      <c r="BZ19" s="215"/>
      <c r="CA19" s="215"/>
      <c r="CB19" s="316"/>
      <c r="CD19" s="254" t="s">
        <v>284</v>
      </c>
      <c r="CE19" s="36"/>
      <c r="CF19" s="36"/>
      <c r="CG19" s="36"/>
      <c r="CH19" s="36"/>
      <c r="CI19" s="36"/>
      <c r="CJ19" s="36"/>
      <c r="CK19" s="36"/>
      <c r="CL19" s="36"/>
      <c r="CM19" s="36"/>
      <c r="CN19" s="36"/>
      <c r="CO19" s="36"/>
      <c r="CP19" s="36"/>
      <c r="CQ19" s="263"/>
      <c r="CR19" s="268" t="s">
        <v>145</v>
      </c>
      <c r="CS19" s="215"/>
      <c r="CT19" s="215"/>
      <c r="CU19" s="215"/>
      <c r="CV19" s="215"/>
      <c r="CW19" s="215"/>
      <c r="CX19" s="215"/>
      <c r="CY19" s="273"/>
      <c r="CZ19" s="276" t="s">
        <v>145</v>
      </c>
      <c r="DA19" s="276"/>
      <c r="DB19" s="276"/>
      <c r="DC19" s="276"/>
      <c r="DD19" s="314" t="s">
        <v>145</v>
      </c>
      <c r="DE19" s="215"/>
      <c r="DF19" s="215"/>
      <c r="DG19" s="215"/>
      <c r="DH19" s="215"/>
      <c r="DI19" s="215"/>
      <c r="DJ19" s="215"/>
      <c r="DK19" s="215"/>
      <c r="DL19" s="215"/>
      <c r="DM19" s="215"/>
      <c r="DN19" s="215"/>
      <c r="DO19" s="215"/>
      <c r="DP19" s="273"/>
      <c r="DQ19" s="314" t="s">
        <v>145</v>
      </c>
      <c r="DR19" s="215"/>
      <c r="DS19" s="215"/>
      <c r="DT19" s="215"/>
      <c r="DU19" s="215"/>
      <c r="DV19" s="215"/>
      <c r="DW19" s="215"/>
      <c r="DX19" s="215"/>
      <c r="DY19" s="215"/>
      <c r="DZ19" s="215"/>
      <c r="EA19" s="215"/>
      <c r="EB19" s="215"/>
      <c r="EC19" s="316"/>
    </row>
    <row r="20" spans="2:133" ht="11.25" customHeight="1">
      <c r="B20" s="254" t="s">
        <v>19</v>
      </c>
      <c r="C20" s="36"/>
      <c r="D20" s="36"/>
      <c r="E20" s="36"/>
      <c r="F20" s="36"/>
      <c r="G20" s="36"/>
      <c r="H20" s="36"/>
      <c r="I20" s="36"/>
      <c r="J20" s="36"/>
      <c r="K20" s="36"/>
      <c r="L20" s="36"/>
      <c r="M20" s="36"/>
      <c r="N20" s="36"/>
      <c r="O20" s="36"/>
      <c r="P20" s="36"/>
      <c r="Q20" s="263"/>
      <c r="R20" s="268">
        <v>2217478</v>
      </c>
      <c r="S20" s="215"/>
      <c r="T20" s="215"/>
      <c r="U20" s="215"/>
      <c r="V20" s="215"/>
      <c r="W20" s="215"/>
      <c r="X20" s="215"/>
      <c r="Y20" s="273"/>
      <c r="Z20" s="276">
        <v>55.4</v>
      </c>
      <c r="AA20" s="276"/>
      <c r="AB20" s="276"/>
      <c r="AC20" s="276"/>
      <c r="AD20" s="279">
        <v>1931824</v>
      </c>
      <c r="AE20" s="279"/>
      <c r="AF20" s="279"/>
      <c r="AG20" s="279"/>
      <c r="AH20" s="279"/>
      <c r="AI20" s="279"/>
      <c r="AJ20" s="279"/>
      <c r="AK20" s="279"/>
      <c r="AL20" s="283">
        <v>99.8</v>
      </c>
      <c r="AM20" s="235"/>
      <c r="AN20" s="235"/>
      <c r="AO20" s="288"/>
      <c r="AP20" s="254" t="s">
        <v>338</v>
      </c>
      <c r="AQ20" s="36"/>
      <c r="AR20" s="36"/>
      <c r="AS20" s="36"/>
      <c r="AT20" s="36"/>
      <c r="AU20" s="36"/>
      <c r="AV20" s="36"/>
      <c r="AW20" s="36"/>
      <c r="AX20" s="36"/>
      <c r="AY20" s="36"/>
      <c r="AZ20" s="36"/>
      <c r="BA20" s="36"/>
      <c r="BB20" s="36"/>
      <c r="BC20" s="36"/>
      <c r="BD20" s="36"/>
      <c r="BE20" s="36"/>
      <c r="BF20" s="263"/>
      <c r="BG20" s="268">
        <v>510</v>
      </c>
      <c r="BH20" s="215"/>
      <c r="BI20" s="215"/>
      <c r="BJ20" s="215"/>
      <c r="BK20" s="215"/>
      <c r="BL20" s="215"/>
      <c r="BM20" s="215"/>
      <c r="BN20" s="273"/>
      <c r="BO20" s="276">
        <v>0.1</v>
      </c>
      <c r="BP20" s="276"/>
      <c r="BQ20" s="276"/>
      <c r="BR20" s="276"/>
      <c r="BS20" s="314" t="s">
        <v>145</v>
      </c>
      <c r="BT20" s="215"/>
      <c r="BU20" s="215"/>
      <c r="BV20" s="215"/>
      <c r="BW20" s="215"/>
      <c r="BX20" s="215"/>
      <c r="BY20" s="215"/>
      <c r="BZ20" s="215"/>
      <c r="CA20" s="215"/>
      <c r="CB20" s="316"/>
      <c r="CD20" s="254" t="s">
        <v>7</v>
      </c>
      <c r="CE20" s="36"/>
      <c r="CF20" s="36"/>
      <c r="CG20" s="36"/>
      <c r="CH20" s="36"/>
      <c r="CI20" s="36"/>
      <c r="CJ20" s="36"/>
      <c r="CK20" s="36"/>
      <c r="CL20" s="36"/>
      <c r="CM20" s="36"/>
      <c r="CN20" s="36"/>
      <c r="CO20" s="36"/>
      <c r="CP20" s="36"/>
      <c r="CQ20" s="263"/>
      <c r="CR20" s="268">
        <v>3856074</v>
      </c>
      <c r="CS20" s="215"/>
      <c r="CT20" s="215"/>
      <c r="CU20" s="215"/>
      <c r="CV20" s="215"/>
      <c r="CW20" s="215"/>
      <c r="CX20" s="215"/>
      <c r="CY20" s="273"/>
      <c r="CZ20" s="276">
        <v>100</v>
      </c>
      <c r="DA20" s="276"/>
      <c r="DB20" s="276"/>
      <c r="DC20" s="276"/>
      <c r="DD20" s="314">
        <v>1063075</v>
      </c>
      <c r="DE20" s="215"/>
      <c r="DF20" s="215"/>
      <c r="DG20" s="215"/>
      <c r="DH20" s="215"/>
      <c r="DI20" s="215"/>
      <c r="DJ20" s="215"/>
      <c r="DK20" s="215"/>
      <c r="DL20" s="215"/>
      <c r="DM20" s="215"/>
      <c r="DN20" s="215"/>
      <c r="DO20" s="215"/>
      <c r="DP20" s="273"/>
      <c r="DQ20" s="314">
        <v>2406910</v>
      </c>
      <c r="DR20" s="215"/>
      <c r="DS20" s="215"/>
      <c r="DT20" s="215"/>
      <c r="DU20" s="215"/>
      <c r="DV20" s="215"/>
      <c r="DW20" s="215"/>
      <c r="DX20" s="215"/>
      <c r="DY20" s="215"/>
      <c r="DZ20" s="215"/>
      <c r="EA20" s="215"/>
      <c r="EB20" s="215"/>
      <c r="EC20" s="316"/>
    </row>
    <row r="21" spans="2:133" ht="11.25" customHeight="1">
      <c r="B21" s="254" t="s">
        <v>340</v>
      </c>
      <c r="C21" s="36"/>
      <c r="D21" s="36"/>
      <c r="E21" s="36"/>
      <c r="F21" s="36"/>
      <c r="G21" s="36"/>
      <c r="H21" s="36"/>
      <c r="I21" s="36"/>
      <c r="J21" s="36"/>
      <c r="K21" s="36"/>
      <c r="L21" s="36"/>
      <c r="M21" s="36"/>
      <c r="N21" s="36"/>
      <c r="O21" s="36"/>
      <c r="P21" s="36"/>
      <c r="Q21" s="263"/>
      <c r="R21" s="268" t="s">
        <v>145</v>
      </c>
      <c r="S21" s="215"/>
      <c r="T21" s="215"/>
      <c r="U21" s="215"/>
      <c r="V21" s="215"/>
      <c r="W21" s="215"/>
      <c r="X21" s="215"/>
      <c r="Y21" s="273"/>
      <c r="Z21" s="276" t="s">
        <v>145</v>
      </c>
      <c r="AA21" s="276"/>
      <c r="AB21" s="276"/>
      <c r="AC21" s="276"/>
      <c r="AD21" s="279" t="s">
        <v>145</v>
      </c>
      <c r="AE21" s="279"/>
      <c r="AF21" s="279"/>
      <c r="AG21" s="279"/>
      <c r="AH21" s="279"/>
      <c r="AI21" s="279"/>
      <c r="AJ21" s="279"/>
      <c r="AK21" s="279"/>
      <c r="AL21" s="283" t="s">
        <v>145</v>
      </c>
      <c r="AM21" s="235"/>
      <c r="AN21" s="235"/>
      <c r="AO21" s="288"/>
      <c r="AP21" s="291" t="s">
        <v>343</v>
      </c>
      <c r="AQ21" s="294"/>
      <c r="AR21" s="294"/>
      <c r="AS21" s="294"/>
      <c r="AT21" s="294"/>
      <c r="AU21" s="294"/>
      <c r="AV21" s="294"/>
      <c r="AW21" s="294"/>
      <c r="AX21" s="294"/>
      <c r="AY21" s="294"/>
      <c r="AZ21" s="294"/>
      <c r="BA21" s="294"/>
      <c r="BB21" s="294"/>
      <c r="BC21" s="294"/>
      <c r="BD21" s="294"/>
      <c r="BE21" s="294"/>
      <c r="BF21" s="302"/>
      <c r="BG21" s="268">
        <v>510</v>
      </c>
      <c r="BH21" s="215"/>
      <c r="BI21" s="215"/>
      <c r="BJ21" s="215"/>
      <c r="BK21" s="215"/>
      <c r="BL21" s="215"/>
      <c r="BM21" s="215"/>
      <c r="BN21" s="273"/>
      <c r="BO21" s="276">
        <v>0.1</v>
      </c>
      <c r="BP21" s="276"/>
      <c r="BQ21" s="276"/>
      <c r="BR21" s="276"/>
      <c r="BS21" s="314" t="s">
        <v>145</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345</v>
      </c>
      <c r="C22" s="36"/>
      <c r="D22" s="36"/>
      <c r="E22" s="36"/>
      <c r="F22" s="36"/>
      <c r="G22" s="36"/>
      <c r="H22" s="36"/>
      <c r="I22" s="36"/>
      <c r="J22" s="36"/>
      <c r="K22" s="36"/>
      <c r="L22" s="36"/>
      <c r="M22" s="36"/>
      <c r="N22" s="36"/>
      <c r="O22" s="36"/>
      <c r="P22" s="36"/>
      <c r="Q22" s="263"/>
      <c r="R22" s="268">
        <v>1691</v>
      </c>
      <c r="S22" s="215"/>
      <c r="T22" s="215"/>
      <c r="U22" s="215"/>
      <c r="V22" s="215"/>
      <c r="W22" s="215"/>
      <c r="X22" s="215"/>
      <c r="Y22" s="273"/>
      <c r="Z22" s="276">
        <v>0</v>
      </c>
      <c r="AA22" s="276"/>
      <c r="AB22" s="276"/>
      <c r="AC22" s="276"/>
      <c r="AD22" s="279" t="s">
        <v>145</v>
      </c>
      <c r="AE22" s="279"/>
      <c r="AF22" s="279"/>
      <c r="AG22" s="279"/>
      <c r="AH22" s="279"/>
      <c r="AI22" s="279"/>
      <c r="AJ22" s="279"/>
      <c r="AK22" s="279"/>
      <c r="AL22" s="283" t="s">
        <v>145</v>
      </c>
      <c r="AM22" s="235"/>
      <c r="AN22" s="235"/>
      <c r="AO22" s="288"/>
      <c r="AP22" s="291" t="s">
        <v>347</v>
      </c>
      <c r="AQ22" s="294"/>
      <c r="AR22" s="294"/>
      <c r="AS22" s="294"/>
      <c r="AT22" s="294"/>
      <c r="AU22" s="294"/>
      <c r="AV22" s="294"/>
      <c r="AW22" s="294"/>
      <c r="AX22" s="294"/>
      <c r="AY22" s="294"/>
      <c r="AZ22" s="294"/>
      <c r="BA22" s="294"/>
      <c r="BB22" s="294"/>
      <c r="BC22" s="294"/>
      <c r="BD22" s="294"/>
      <c r="BE22" s="294"/>
      <c r="BF22" s="302"/>
      <c r="BG22" s="268" t="s">
        <v>145</v>
      </c>
      <c r="BH22" s="215"/>
      <c r="BI22" s="215"/>
      <c r="BJ22" s="215"/>
      <c r="BK22" s="215"/>
      <c r="BL22" s="215"/>
      <c r="BM22" s="215"/>
      <c r="BN22" s="273"/>
      <c r="BO22" s="276" t="s">
        <v>145</v>
      </c>
      <c r="BP22" s="276"/>
      <c r="BQ22" s="276"/>
      <c r="BR22" s="276"/>
      <c r="BS22" s="314" t="s">
        <v>145</v>
      </c>
      <c r="BT22" s="215"/>
      <c r="BU22" s="215"/>
      <c r="BV22" s="215"/>
      <c r="BW22" s="215"/>
      <c r="BX22" s="215"/>
      <c r="BY22" s="215"/>
      <c r="BZ22" s="215"/>
      <c r="CA22" s="215"/>
      <c r="CB22" s="316"/>
      <c r="CD22" s="148" t="s">
        <v>288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12</v>
      </c>
      <c r="C23" s="36"/>
      <c r="D23" s="36"/>
      <c r="E23" s="36"/>
      <c r="F23" s="36"/>
      <c r="G23" s="36"/>
      <c r="H23" s="36"/>
      <c r="I23" s="36"/>
      <c r="J23" s="36"/>
      <c r="K23" s="36"/>
      <c r="L23" s="36"/>
      <c r="M23" s="36"/>
      <c r="N23" s="36"/>
      <c r="O23" s="36"/>
      <c r="P23" s="36"/>
      <c r="Q23" s="263"/>
      <c r="R23" s="268">
        <v>8091</v>
      </c>
      <c r="S23" s="215"/>
      <c r="T23" s="215"/>
      <c r="U23" s="215"/>
      <c r="V23" s="215"/>
      <c r="W23" s="215"/>
      <c r="X23" s="215"/>
      <c r="Y23" s="273"/>
      <c r="Z23" s="276">
        <v>0.2</v>
      </c>
      <c r="AA23" s="276"/>
      <c r="AB23" s="276"/>
      <c r="AC23" s="276"/>
      <c r="AD23" s="279">
        <v>809</v>
      </c>
      <c r="AE23" s="279"/>
      <c r="AF23" s="279"/>
      <c r="AG23" s="279"/>
      <c r="AH23" s="279"/>
      <c r="AI23" s="279"/>
      <c r="AJ23" s="279"/>
      <c r="AK23" s="279"/>
      <c r="AL23" s="283">
        <v>0</v>
      </c>
      <c r="AM23" s="235"/>
      <c r="AN23" s="235"/>
      <c r="AO23" s="288"/>
      <c r="AP23" s="291" t="s">
        <v>79</v>
      </c>
      <c r="AQ23" s="294"/>
      <c r="AR23" s="294"/>
      <c r="AS23" s="294"/>
      <c r="AT23" s="294"/>
      <c r="AU23" s="294"/>
      <c r="AV23" s="294"/>
      <c r="AW23" s="294"/>
      <c r="AX23" s="294"/>
      <c r="AY23" s="294"/>
      <c r="AZ23" s="294"/>
      <c r="BA23" s="294"/>
      <c r="BB23" s="294"/>
      <c r="BC23" s="294"/>
      <c r="BD23" s="294"/>
      <c r="BE23" s="294"/>
      <c r="BF23" s="302"/>
      <c r="BG23" s="268" t="s">
        <v>145</v>
      </c>
      <c r="BH23" s="215"/>
      <c r="BI23" s="215"/>
      <c r="BJ23" s="215"/>
      <c r="BK23" s="215"/>
      <c r="BL23" s="215"/>
      <c r="BM23" s="215"/>
      <c r="BN23" s="273"/>
      <c r="BO23" s="276" t="s">
        <v>145</v>
      </c>
      <c r="BP23" s="276"/>
      <c r="BQ23" s="276"/>
      <c r="BR23" s="276"/>
      <c r="BS23" s="314" t="s">
        <v>145</v>
      </c>
      <c r="BT23" s="215"/>
      <c r="BU23" s="215"/>
      <c r="BV23" s="215"/>
      <c r="BW23" s="215"/>
      <c r="BX23" s="215"/>
      <c r="BY23" s="215"/>
      <c r="BZ23" s="215"/>
      <c r="CA23" s="215"/>
      <c r="CB23" s="316"/>
      <c r="CD23" s="148" t="s">
        <v>289</v>
      </c>
      <c r="CE23" s="139"/>
      <c r="CF23" s="139"/>
      <c r="CG23" s="139"/>
      <c r="CH23" s="139"/>
      <c r="CI23" s="139"/>
      <c r="CJ23" s="139"/>
      <c r="CK23" s="139"/>
      <c r="CL23" s="139"/>
      <c r="CM23" s="139"/>
      <c r="CN23" s="139"/>
      <c r="CO23" s="139"/>
      <c r="CP23" s="139"/>
      <c r="CQ23" s="144"/>
      <c r="CR23" s="148" t="s">
        <v>348</v>
      </c>
      <c r="CS23" s="139"/>
      <c r="CT23" s="139"/>
      <c r="CU23" s="139"/>
      <c r="CV23" s="139"/>
      <c r="CW23" s="139"/>
      <c r="CX23" s="139"/>
      <c r="CY23" s="144"/>
      <c r="CZ23" s="148" t="s">
        <v>151</v>
      </c>
      <c r="DA23" s="139"/>
      <c r="DB23" s="139"/>
      <c r="DC23" s="144"/>
      <c r="DD23" s="148" t="s">
        <v>142</v>
      </c>
      <c r="DE23" s="139"/>
      <c r="DF23" s="139"/>
      <c r="DG23" s="139"/>
      <c r="DH23" s="139"/>
      <c r="DI23" s="139"/>
      <c r="DJ23" s="139"/>
      <c r="DK23" s="144"/>
      <c r="DL23" s="335" t="s">
        <v>349</v>
      </c>
      <c r="DM23" s="338"/>
      <c r="DN23" s="338"/>
      <c r="DO23" s="338"/>
      <c r="DP23" s="338"/>
      <c r="DQ23" s="338"/>
      <c r="DR23" s="338"/>
      <c r="DS23" s="338"/>
      <c r="DT23" s="338"/>
      <c r="DU23" s="338"/>
      <c r="DV23" s="342"/>
      <c r="DW23" s="148" t="s">
        <v>351</v>
      </c>
      <c r="DX23" s="139"/>
      <c r="DY23" s="139"/>
      <c r="DZ23" s="139"/>
      <c r="EA23" s="139"/>
      <c r="EB23" s="139"/>
      <c r="EC23" s="144"/>
    </row>
    <row r="24" spans="2:133" ht="11.25" customHeight="1">
      <c r="B24" s="254" t="s">
        <v>353</v>
      </c>
      <c r="C24" s="36"/>
      <c r="D24" s="36"/>
      <c r="E24" s="36"/>
      <c r="F24" s="36"/>
      <c r="G24" s="36"/>
      <c r="H24" s="36"/>
      <c r="I24" s="36"/>
      <c r="J24" s="36"/>
      <c r="K24" s="36"/>
      <c r="L24" s="36"/>
      <c r="M24" s="36"/>
      <c r="N24" s="36"/>
      <c r="O24" s="36"/>
      <c r="P24" s="36"/>
      <c r="Q24" s="263"/>
      <c r="R24" s="268">
        <v>1913</v>
      </c>
      <c r="S24" s="215"/>
      <c r="T24" s="215"/>
      <c r="U24" s="215"/>
      <c r="V24" s="215"/>
      <c r="W24" s="215"/>
      <c r="X24" s="215"/>
      <c r="Y24" s="273"/>
      <c r="Z24" s="276">
        <v>0</v>
      </c>
      <c r="AA24" s="276"/>
      <c r="AB24" s="276"/>
      <c r="AC24" s="276"/>
      <c r="AD24" s="279" t="s">
        <v>145</v>
      </c>
      <c r="AE24" s="279"/>
      <c r="AF24" s="279"/>
      <c r="AG24" s="279"/>
      <c r="AH24" s="279"/>
      <c r="AI24" s="279"/>
      <c r="AJ24" s="279"/>
      <c r="AK24" s="279"/>
      <c r="AL24" s="283" t="s">
        <v>145</v>
      </c>
      <c r="AM24" s="235"/>
      <c r="AN24" s="235"/>
      <c r="AO24" s="288"/>
      <c r="AP24" s="291" t="s">
        <v>118</v>
      </c>
      <c r="AQ24" s="294"/>
      <c r="AR24" s="294"/>
      <c r="AS24" s="294"/>
      <c r="AT24" s="294"/>
      <c r="AU24" s="294"/>
      <c r="AV24" s="294"/>
      <c r="AW24" s="294"/>
      <c r="AX24" s="294"/>
      <c r="AY24" s="294"/>
      <c r="AZ24" s="294"/>
      <c r="BA24" s="294"/>
      <c r="BB24" s="294"/>
      <c r="BC24" s="294"/>
      <c r="BD24" s="294"/>
      <c r="BE24" s="294"/>
      <c r="BF24" s="302"/>
      <c r="BG24" s="268" t="s">
        <v>145</v>
      </c>
      <c r="BH24" s="215"/>
      <c r="BI24" s="215"/>
      <c r="BJ24" s="215"/>
      <c r="BK24" s="215"/>
      <c r="BL24" s="215"/>
      <c r="BM24" s="215"/>
      <c r="BN24" s="273"/>
      <c r="BO24" s="276" t="s">
        <v>145</v>
      </c>
      <c r="BP24" s="276"/>
      <c r="BQ24" s="276"/>
      <c r="BR24" s="276"/>
      <c r="BS24" s="314" t="s">
        <v>145</v>
      </c>
      <c r="BT24" s="215"/>
      <c r="BU24" s="215"/>
      <c r="BV24" s="215"/>
      <c r="BW24" s="215"/>
      <c r="BX24" s="215"/>
      <c r="BY24" s="215"/>
      <c r="BZ24" s="215"/>
      <c r="CA24" s="215"/>
      <c r="CB24" s="316"/>
      <c r="CD24" s="253" t="s">
        <v>354</v>
      </c>
      <c r="CE24" s="259"/>
      <c r="CF24" s="259"/>
      <c r="CG24" s="259"/>
      <c r="CH24" s="259"/>
      <c r="CI24" s="259"/>
      <c r="CJ24" s="259"/>
      <c r="CK24" s="259"/>
      <c r="CL24" s="259"/>
      <c r="CM24" s="259"/>
      <c r="CN24" s="259"/>
      <c r="CO24" s="259"/>
      <c r="CP24" s="259"/>
      <c r="CQ24" s="262"/>
      <c r="CR24" s="267">
        <v>931408</v>
      </c>
      <c r="CS24" s="270"/>
      <c r="CT24" s="270"/>
      <c r="CU24" s="270"/>
      <c r="CV24" s="270"/>
      <c r="CW24" s="270"/>
      <c r="CX24" s="270"/>
      <c r="CY24" s="272"/>
      <c r="CZ24" s="320">
        <v>24.2</v>
      </c>
      <c r="DA24" s="323"/>
      <c r="DB24" s="323"/>
      <c r="DC24" s="327"/>
      <c r="DD24" s="331">
        <v>880634</v>
      </c>
      <c r="DE24" s="270"/>
      <c r="DF24" s="270"/>
      <c r="DG24" s="270"/>
      <c r="DH24" s="270"/>
      <c r="DI24" s="270"/>
      <c r="DJ24" s="270"/>
      <c r="DK24" s="272"/>
      <c r="DL24" s="331">
        <v>871844</v>
      </c>
      <c r="DM24" s="270"/>
      <c r="DN24" s="270"/>
      <c r="DO24" s="270"/>
      <c r="DP24" s="270"/>
      <c r="DQ24" s="270"/>
      <c r="DR24" s="270"/>
      <c r="DS24" s="270"/>
      <c r="DT24" s="270"/>
      <c r="DU24" s="270"/>
      <c r="DV24" s="272"/>
      <c r="DW24" s="282">
        <v>42.8</v>
      </c>
      <c r="DX24" s="285"/>
      <c r="DY24" s="285"/>
      <c r="DZ24" s="285"/>
      <c r="EA24" s="285"/>
      <c r="EB24" s="285"/>
      <c r="EC24" s="287"/>
    </row>
    <row r="25" spans="2:133" ht="11.25" customHeight="1">
      <c r="B25" s="254" t="s">
        <v>355</v>
      </c>
      <c r="C25" s="36"/>
      <c r="D25" s="36"/>
      <c r="E25" s="36"/>
      <c r="F25" s="36"/>
      <c r="G25" s="36"/>
      <c r="H25" s="36"/>
      <c r="I25" s="36"/>
      <c r="J25" s="36"/>
      <c r="K25" s="36"/>
      <c r="L25" s="36"/>
      <c r="M25" s="36"/>
      <c r="N25" s="36"/>
      <c r="O25" s="36"/>
      <c r="P25" s="36"/>
      <c r="Q25" s="263"/>
      <c r="R25" s="268">
        <v>254972</v>
      </c>
      <c r="S25" s="215"/>
      <c r="T25" s="215"/>
      <c r="U25" s="215"/>
      <c r="V25" s="215"/>
      <c r="W25" s="215"/>
      <c r="X25" s="215"/>
      <c r="Y25" s="273"/>
      <c r="Z25" s="276">
        <v>6.4</v>
      </c>
      <c r="AA25" s="276"/>
      <c r="AB25" s="276"/>
      <c r="AC25" s="276"/>
      <c r="AD25" s="279" t="s">
        <v>145</v>
      </c>
      <c r="AE25" s="279"/>
      <c r="AF25" s="279"/>
      <c r="AG25" s="279"/>
      <c r="AH25" s="279"/>
      <c r="AI25" s="279"/>
      <c r="AJ25" s="279"/>
      <c r="AK25" s="279"/>
      <c r="AL25" s="283" t="s">
        <v>145</v>
      </c>
      <c r="AM25" s="235"/>
      <c r="AN25" s="235"/>
      <c r="AO25" s="288"/>
      <c r="AP25" s="291" t="s">
        <v>110</v>
      </c>
      <c r="AQ25" s="294"/>
      <c r="AR25" s="294"/>
      <c r="AS25" s="294"/>
      <c r="AT25" s="294"/>
      <c r="AU25" s="294"/>
      <c r="AV25" s="294"/>
      <c r="AW25" s="294"/>
      <c r="AX25" s="294"/>
      <c r="AY25" s="294"/>
      <c r="AZ25" s="294"/>
      <c r="BA25" s="294"/>
      <c r="BB25" s="294"/>
      <c r="BC25" s="294"/>
      <c r="BD25" s="294"/>
      <c r="BE25" s="294"/>
      <c r="BF25" s="302"/>
      <c r="BG25" s="268" t="s">
        <v>145</v>
      </c>
      <c r="BH25" s="215"/>
      <c r="BI25" s="215"/>
      <c r="BJ25" s="215"/>
      <c r="BK25" s="215"/>
      <c r="BL25" s="215"/>
      <c r="BM25" s="215"/>
      <c r="BN25" s="273"/>
      <c r="BO25" s="276" t="s">
        <v>145</v>
      </c>
      <c r="BP25" s="276"/>
      <c r="BQ25" s="276"/>
      <c r="BR25" s="276"/>
      <c r="BS25" s="314" t="s">
        <v>145</v>
      </c>
      <c r="BT25" s="215"/>
      <c r="BU25" s="215"/>
      <c r="BV25" s="215"/>
      <c r="BW25" s="215"/>
      <c r="BX25" s="215"/>
      <c r="BY25" s="215"/>
      <c r="BZ25" s="215"/>
      <c r="CA25" s="215"/>
      <c r="CB25" s="316"/>
      <c r="CD25" s="254" t="s">
        <v>356</v>
      </c>
      <c r="CE25" s="36"/>
      <c r="CF25" s="36"/>
      <c r="CG25" s="36"/>
      <c r="CH25" s="36"/>
      <c r="CI25" s="36"/>
      <c r="CJ25" s="36"/>
      <c r="CK25" s="36"/>
      <c r="CL25" s="36"/>
      <c r="CM25" s="36"/>
      <c r="CN25" s="36"/>
      <c r="CO25" s="36"/>
      <c r="CP25" s="36"/>
      <c r="CQ25" s="263"/>
      <c r="CR25" s="268">
        <v>573082</v>
      </c>
      <c r="CS25" s="301"/>
      <c r="CT25" s="301"/>
      <c r="CU25" s="301"/>
      <c r="CV25" s="301"/>
      <c r="CW25" s="301"/>
      <c r="CX25" s="301"/>
      <c r="CY25" s="318"/>
      <c r="CZ25" s="321">
        <v>14.9</v>
      </c>
      <c r="DA25" s="324"/>
      <c r="DB25" s="324"/>
      <c r="DC25" s="328"/>
      <c r="DD25" s="314">
        <v>555597</v>
      </c>
      <c r="DE25" s="301"/>
      <c r="DF25" s="301"/>
      <c r="DG25" s="301"/>
      <c r="DH25" s="301"/>
      <c r="DI25" s="301"/>
      <c r="DJ25" s="301"/>
      <c r="DK25" s="318"/>
      <c r="DL25" s="314">
        <v>551878</v>
      </c>
      <c r="DM25" s="301"/>
      <c r="DN25" s="301"/>
      <c r="DO25" s="301"/>
      <c r="DP25" s="301"/>
      <c r="DQ25" s="301"/>
      <c r="DR25" s="301"/>
      <c r="DS25" s="301"/>
      <c r="DT25" s="301"/>
      <c r="DU25" s="301"/>
      <c r="DV25" s="318"/>
      <c r="DW25" s="283">
        <v>27.1</v>
      </c>
      <c r="DX25" s="347"/>
      <c r="DY25" s="347"/>
      <c r="DZ25" s="347"/>
      <c r="EA25" s="347"/>
      <c r="EB25" s="347"/>
      <c r="EC25" s="350"/>
    </row>
    <row r="26" spans="2:133" ht="11.25" customHeight="1">
      <c r="B26" s="255" t="s">
        <v>357</v>
      </c>
      <c r="C26" s="260"/>
      <c r="D26" s="260"/>
      <c r="E26" s="260"/>
      <c r="F26" s="260"/>
      <c r="G26" s="260"/>
      <c r="H26" s="260"/>
      <c r="I26" s="260"/>
      <c r="J26" s="260"/>
      <c r="K26" s="260"/>
      <c r="L26" s="260"/>
      <c r="M26" s="260"/>
      <c r="N26" s="260"/>
      <c r="O26" s="260"/>
      <c r="P26" s="260"/>
      <c r="Q26" s="264"/>
      <c r="R26" s="268" t="s">
        <v>145</v>
      </c>
      <c r="S26" s="215"/>
      <c r="T26" s="215"/>
      <c r="U26" s="215"/>
      <c r="V26" s="215"/>
      <c r="W26" s="215"/>
      <c r="X26" s="215"/>
      <c r="Y26" s="273"/>
      <c r="Z26" s="276" t="s">
        <v>145</v>
      </c>
      <c r="AA26" s="276"/>
      <c r="AB26" s="276"/>
      <c r="AC26" s="276"/>
      <c r="AD26" s="279" t="s">
        <v>145</v>
      </c>
      <c r="AE26" s="279"/>
      <c r="AF26" s="279"/>
      <c r="AG26" s="279"/>
      <c r="AH26" s="279"/>
      <c r="AI26" s="279"/>
      <c r="AJ26" s="279"/>
      <c r="AK26" s="279"/>
      <c r="AL26" s="283" t="s">
        <v>145</v>
      </c>
      <c r="AM26" s="235"/>
      <c r="AN26" s="235"/>
      <c r="AO26" s="288"/>
      <c r="AP26" s="291" t="s">
        <v>103</v>
      </c>
      <c r="AQ26" s="293"/>
      <c r="AR26" s="293"/>
      <c r="AS26" s="293"/>
      <c r="AT26" s="293"/>
      <c r="AU26" s="293"/>
      <c r="AV26" s="293"/>
      <c r="AW26" s="293"/>
      <c r="AX26" s="293"/>
      <c r="AY26" s="293"/>
      <c r="AZ26" s="293"/>
      <c r="BA26" s="293"/>
      <c r="BB26" s="293"/>
      <c r="BC26" s="293"/>
      <c r="BD26" s="293"/>
      <c r="BE26" s="293"/>
      <c r="BF26" s="302"/>
      <c r="BG26" s="268" t="s">
        <v>145</v>
      </c>
      <c r="BH26" s="215"/>
      <c r="BI26" s="215"/>
      <c r="BJ26" s="215"/>
      <c r="BK26" s="215"/>
      <c r="BL26" s="215"/>
      <c r="BM26" s="215"/>
      <c r="BN26" s="273"/>
      <c r="BO26" s="276" t="s">
        <v>145</v>
      </c>
      <c r="BP26" s="276"/>
      <c r="BQ26" s="276"/>
      <c r="BR26" s="276"/>
      <c r="BS26" s="314" t="s">
        <v>145</v>
      </c>
      <c r="BT26" s="215"/>
      <c r="BU26" s="215"/>
      <c r="BV26" s="215"/>
      <c r="BW26" s="215"/>
      <c r="BX26" s="215"/>
      <c r="BY26" s="215"/>
      <c r="BZ26" s="215"/>
      <c r="CA26" s="215"/>
      <c r="CB26" s="316"/>
      <c r="CD26" s="254" t="s">
        <v>359</v>
      </c>
      <c r="CE26" s="36"/>
      <c r="CF26" s="36"/>
      <c r="CG26" s="36"/>
      <c r="CH26" s="36"/>
      <c r="CI26" s="36"/>
      <c r="CJ26" s="36"/>
      <c r="CK26" s="36"/>
      <c r="CL26" s="36"/>
      <c r="CM26" s="36"/>
      <c r="CN26" s="36"/>
      <c r="CO26" s="36"/>
      <c r="CP26" s="36"/>
      <c r="CQ26" s="263"/>
      <c r="CR26" s="268">
        <v>288564</v>
      </c>
      <c r="CS26" s="215"/>
      <c r="CT26" s="215"/>
      <c r="CU26" s="215"/>
      <c r="CV26" s="215"/>
      <c r="CW26" s="215"/>
      <c r="CX26" s="215"/>
      <c r="CY26" s="273"/>
      <c r="CZ26" s="321">
        <v>7.5</v>
      </c>
      <c r="DA26" s="324"/>
      <c r="DB26" s="324"/>
      <c r="DC26" s="328"/>
      <c r="DD26" s="314">
        <v>271079</v>
      </c>
      <c r="DE26" s="215"/>
      <c r="DF26" s="215"/>
      <c r="DG26" s="215"/>
      <c r="DH26" s="215"/>
      <c r="DI26" s="215"/>
      <c r="DJ26" s="215"/>
      <c r="DK26" s="273"/>
      <c r="DL26" s="314" t="s">
        <v>145</v>
      </c>
      <c r="DM26" s="215"/>
      <c r="DN26" s="215"/>
      <c r="DO26" s="215"/>
      <c r="DP26" s="215"/>
      <c r="DQ26" s="215"/>
      <c r="DR26" s="215"/>
      <c r="DS26" s="215"/>
      <c r="DT26" s="215"/>
      <c r="DU26" s="215"/>
      <c r="DV26" s="273"/>
      <c r="DW26" s="283" t="s">
        <v>145</v>
      </c>
      <c r="DX26" s="347"/>
      <c r="DY26" s="347"/>
      <c r="DZ26" s="347"/>
      <c r="EA26" s="347"/>
      <c r="EB26" s="347"/>
      <c r="EC26" s="350"/>
    </row>
    <row r="27" spans="2:133" ht="11.25" customHeight="1">
      <c r="B27" s="254" t="s">
        <v>360</v>
      </c>
      <c r="C27" s="36"/>
      <c r="D27" s="36"/>
      <c r="E27" s="36"/>
      <c r="F27" s="36"/>
      <c r="G27" s="36"/>
      <c r="H27" s="36"/>
      <c r="I27" s="36"/>
      <c r="J27" s="36"/>
      <c r="K27" s="36"/>
      <c r="L27" s="36"/>
      <c r="M27" s="36"/>
      <c r="N27" s="36"/>
      <c r="O27" s="36"/>
      <c r="P27" s="36"/>
      <c r="Q27" s="263"/>
      <c r="R27" s="268">
        <v>314251</v>
      </c>
      <c r="S27" s="215"/>
      <c r="T27" s="215"/>
      <c r="U27" s="215"/>
      <c r="V27" s="215"/>
      <c r="W27" s="215"/>
      <c r="X27" s="215"/>
      <c r="Y27" s="273"/>
      <c r="Z27" s="276">
        <v>7.9</v>
      </c>
      <c r="AA27" s="276"/>
      <c r="AB27" s="276"/>
      <c r="AC27" s="276"/>
      <c r="AD27" s="279" t="s">
        <v>145</v>
      </c>
      <c r="AE27" s="279"/>
      <c r="AF27" s="279"/>
      <c r="AG27" s="279"/>
      <c r="AH27" s="279"/>
      <c r="AI27" s="279"/>
      <c r="AJ27" s="279"/>
      <c r="AK27" s="279"/>
      <c r="AL27" s="283" t="s">
        <v>145</v>
      </c>
      <c r="AM27" s="235"/>
      <c r="AN27" s="235"/>
      <c r="AO27" s="288"/>
      <c r="AP27" s="254" t="s">
        <v>361</v>
      </c>
      <c r="AQ27" s="36"/>
      <c r="AR27" s="36"/>
      <c r="AS27" s="36"/>
      <c r="AT27" s="36"/>
      <c r="AU27" s="36"/>
      <c r="AV27" s="36"/>
      <c r="AW27" s="36"/>
      <c r="AX27" s="36"/>
      <c r="AY27" s="36"/>
      <c r="AZ27" s="36"/>
      <c r="BA27" s="36"/>
      <c r="BB27" s="36"/>
      <c r="BC27" s="36"/>
      <c r="BD27" s="36"/>
      <c r="BE27" s="36"/>
      <c r="BF27" s="263"/>
      <c r="BG27" s="268">
        <v>502905</v>
      </c>
      <c r="BH27" s="215"/>
      <c r="BI27" s="215"/>
      <c r="BJ27" s="215"/>
      <c r="BK27" s="215"/>
      <c r="BL27" s="215"/>
      <c r="BM27" s="215"/>
      <c r="BN27" s="273"/>
      <c r="BO27" s="276">
        <v>100</v>
      </c>
      <c r="BP27" s="276"/>
      <c r="BQ27" s="276"/>
      <c r="BR27" s="276"/>
      <c r="BS27" s="314">
        <v>69527</v>
      </c>
      <c r="BT27" s="215"/>
      <c r="BU27" s="215"/>
      <c r="BV27" s="215"/>
      <c r="BW27" s="215"/>
      <c r="BX27" s="215"/>
      <c r="BY27" s="215"/>
      <c r="BZ27" s="215"/>
      <c r="CA27" s="215"/>
      <c r="CB27" s="316"/>
      <c r="CD27" s="254" t="s">
        <v>362</v>
      </c>
      <c r="CE27" s="36"/>
      <c r="CF27" s="36"/>
      <c r="CG27" s="36"/>
      <c r="CH27" s="36"/>
      <c r="CI27" s="36"/>
      <c r="CJ27" s="36"/>
      <c r="CK27" s="36"/>
      <c r="CL27" s="36"/>
      <c r="CM27" s="36"/>
      <c r="CN27" s="36"/>
      <c r="CO27" s="36"/>
      <c r="CP27" s="36"/>
      <c r="CQ27" s="263"/>
      <c r="CR27" s="268">
        <v>67797</v>
      </c>
      <c r="CS27" s="301"/>
      <c r="CT27" s="301"/>
      <c r="CU27" s="301"/>
      <c r="CV27" s="301"/>
      <c r="CW27" s="301"/>
      <c r="CX27" s="301"/>
      <c r="CY27" s="318"/>
      <c r="CZ27" s="321">
        <v>1.8</v>
      </c>
      <c r="DA27" s="324"/>
      <c r="DB27" s="324"/>
      <c r="DC27" s="328"/>
      <c r="DD27" s="314">
        <v>34508</v>
      </c>
      <c r="DE27" s="301"/>
      <c r="DF27" s="301"/>
      <c r="DG27" s="301"/>
      <c r="DH27" s="301"/>
      <c r="DI27" s="301"/>
      <c r="DJ27" s="301"/>
      <c r="DK27" s="318"/>
      <c r="DL27" s="314">
        <v>29437</v>
      </c>
      <c r="DM27" s="301"/>
      <c r="DN27" s="301"/>
      <c r="DO27" s="301"/>
      <c r="DP27" s="301"/>
      <c r="DQ27" s="301"/>
      <c r="DR27" s="301"/>
      <c r="DS27" s="301"/>
      <c r="DT27" s="301"/>
      <c r="DU27" s="301"/>
      <c r="DV27" s="318"/>
      <c r="DW27" s="283">
        <v>1.4</v>
      </c>
      <c r="DX27" s="347"/>
      <c r="DY27" s="347"/>
      <c r="DZ27" s="347"/>
      <c r="EA27" s="347"/>
      <c r="EB27" s="347"/>
      <c r="EC27" s="350"/>
    </row>
    <row r="28" spans="2:133" ht="11.25" customHeight="1">
      <c r="B28" s="254" t="s">
        <v>363</v>
      </c>
      <c r="C28" s="36"/>
      <c r="D28" s="36"/>
      <c r="E28" s="36"/>
      <c r="F28" s="36"/>
      <c r="G28" s="36"/>
      <c r="H28" s="36"/>
      <c r="I28" s="36"/>
      <c r="J28" s="36"/>
      <c r="K28" s="36"/>
      <c r="L28" s="36"/>
      <c r="M28" s="36"/>
      <c r="N28" s="36"/>
      <c r="O28" s="36"/>
      <c r="P28" s="36"/>
      <c r="Q28" s="263"/>
      <c r="R28" s="268">
        <v>6707</v>
      </c>
      <c r="S28" s="215"/>
      <c r="T28" s="215"/>
      <c r="U28" s="215"/>
      <c r="V28" s="215"/>
      <c r="W28" s="215"/>
      <c r="X28" s="215"/>
      <c r="Y28" s="273"/>
      <c r="Z28" s="276">
        <v>0.2</v>
      </c>
      <c r="AA28" s="276"/>
      <c r="AB28" s="276"/>
      <c r="AC28" s="276"/>
      <c r="AD28" s="279">
        <v>3780</v>
      </c>
      <c r="AE28" s="279"/>
      <c r="AF28" s="279"/>
      <c r="AG28" s="279"/>
      <c r="AH28" s="279"/>
      <c r="AI28" s="279"/>
      <c r="AJ28" s="279"/>
      <c r="AK28" s="279"/>
      <c r="AL28" s="283">
        <v>0.2</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169</v>
      </c>
      <c r="CE28" s="36"/>
      <c r="CF28" s="36"/>
      <c r="CG28" s="36"/>
      <c r="CH28" s="36"/>
      <c r="CI28" s="36"/>
      <c r="CJ28" s="36"/>
      <c r="CK28" s="36"/>
      <c r="CL28" s="36"/>
      <c r="CM28" s="36"/>
      <c r="CN28" s="36"/>
      <c r="CO28" s="36"/>
      <c r="CP28" s="36"/>
      <c r="CQ28" s="263"/>
      <c r="CR28" s="268">
        <v>290529</v>
      </c>
      <c r="CS28" s="215"/>
      <c r="CT28" s="215"/>
      <c r="CU28" s="215"/>
      <c r="CV28" s="215"/>
      <c r="CW28" s="215"/>
      <c r="CX28" s="215"/>
      <c r="CY28" s="273"/>
      <c r="CZ28" s="321">
        <v>7.5</v>
      </c>
      <c r="DA28" s="324"/>
      <c r="DB28" s="324"/>
      <c r="DC28" s="328"/>
      <c r="DD28" s="314">
        <v>290529</v>
      </c>
      <c r="DE28" s="215"/>
      <c r="DF28" s="215"/>
      <c r="DG28" s="215"/>
      <c r="DH28" s="215"/>
      <c r="DI28" s="215"/>
      <c r="DJ28" s="215"/>
      <c r="DK28" s="273"/>
      <c r="DL28" s="314">
        <v>290529</v>
      </c>
      <c r="DM28" s="215"/>
      <c r="DN28" s="215"/>
      <c r="DO28" s="215"/>
      <c r="DP28" s="215"/>
      <c r="DQ28" s="215"/>
      <c r="DR28" s="215"/>
      <c r="DS28" s="215"/>
      <c r="DT28" s="215"/>
      <c r="DU28" s="215"/>
      <c r="DV28" s="273"/>
      <c r="DW28" s="283">
        <v>14.3</v>
      </c>
      <c r="DX28" s="347"/>
      <c r="DY28" s="347"/>
      <c r="DZ28" s="347"/>
      <c r="EA28" s="347"/>
      <c r="EB28" s="347"/>
      <c r="EC28" s="350"/>
    </row>
    <row r="29" spans="2:133" ht="11.25" customHeight="1">
      <c r="B29" s="254" t="s">
        <v>364</v>
      </c>
      <c r="C29" s="36"/>
      <c r="D29" s="36"/>
      <c r="E29" s="36"/>
      <c r="F29" s="36"/>
      <c r="G29" s="36"/>
      <c r="H29" s="36"/>
      <c r="I29" s="36"/>
      <c r="J29" s="36"/>
      <c r="K29" s="36"/>
      <c r="L29" s="36"/>
      <c r="M29" s="36"/>
      <c r="N29" s="36"/>
      <c r="O29" s="36"/>
      <c r="P29" s="36"/>
      <c r="Q29" s="263"/>
      <c r="R29" s="268">
        <v>4518</v>
      </c>
      <c r="S29" s="215"/>
      <c r="T29" s="215"/>
      <c r="U29" s="215"/>
      <c r="V29" s="215"/>
      <c r="W29" s="215"/>
      <c r="X29" s="215"/>
      <c r="Y29" s="273"/>
      <c r="Z29" s="276">
        <v>0.1</v>
      </c>
      <c r="AA29" s="276"/>
      <c r="AB29" s="276"/>
      <c r="AC29" s="276"/>
      <c r="AD29" s="279" t="s">
        <v>145</v>
      </c>
      <c r="AE29" s="279"/>
      <c r="AF29" s="279"/>
      <c r="AG29" s="279"/>
      <c r="AH29" s="279"/>
      <c r="AI29" s="279"/>
      <c r="AJ29" s="279"/>
      <c r="AK29" s="279"/>
      <c r="AL29" s="283" t="s">
        <v>145</v>
      </c>
      <c r="AM29" s="235"/>
      <c r="AN29" s="235"/>
      <c r="AO29" s="288"/>
      <c r="AP29" s="148" t="s">
        <v>289</v>
      </c>
      <c r="AQ29" s="139"/>
      <c r="AR29" s="139"/>
      <c r="AS29" s="139"/>
      <c r="AT29" s="139"/>
      <c r="AU29" s="139"/>
      <c r="AV29" s="139"/>
      <c r="AW29" s="139"/>
      <c r="AX29" s="139"/>
      <c r="AY29" s="139"/>
      <c r="AZ29" s="139"/>
      <c r="BA29" s="139"/>
      <c r="BB29" s="139"/>
      <c r="BC29" s="139"/>
      <c r="BD29" s="139"/>
      <c r="BE29" s="139"/>
      <c r="BF29" s="144"/>
      <c r="BG29" s="148" t="s">
        <v>226</v>
      </c>
      <c r="BH29" s="309"/>
      <c r="BI29" s="309"/>
      <c r="BJ29" s="309"/>
      <c r="BK29" s="309"/>
      <c r="BL29" s="309"/>
      <c r="BM29" s="309"/>
      <c r="BN29" s="309"/>
      <c r="BO29" s="309"/>
      <c r="BP29" s="309"/>
      <c r="BQ29" s="312"/>
      <c r="BR29" s="148" t="s">
        <v>365</v>
      </c>
      <c r="BS29" s="309"/>
      <c r="BT29" s="309"/>
      <c r="BU29" s="309"/>
      <c r="BV29" s="309"/>
      <c r="BW29" s="309"/>
      <c r="BX29" s="309"/>
      <c r="BY29" s="309"/>
      <c r="BZ29" s="309"/>
      <c r="CA29" s="309"/>
      <c r="CB29" s="312"/>
      <c r="CD29" s="133" t="s">
        <v>366</v>
      </c>
      <c r="CE29" s="42"/>
      <c r="CF29" s="254" t="s">
        <v>30</v>
      </c>
      <c r="CG29" s="36"/>
      <c r="CH29" s="36"/>
      <c r="CI29" s="36"/>
      <c r="CJ29" s="36"/>
      <c r="CK29" s="36"/>
      <c r="CL29" s="36"/>
      <c r="CM29" s="36"/>
      <c r="CN29" s="36"/>
      <c r="CO29" s="36"/>
      <c r="CP29" s="36"/>
      <c r="CQ29" s="263"/>
      <c r="CR29" s="268">
        <v>290353</v>
      </c>
      <c r="CS29" s="301"/>
      <c r="CT29" s="301"/>
      <c r="CU29" s="301"/>
      <c r="CV29" s="301"/>
      <c r="CW29" s="301"/>
      <c r="CX29" s="301"/>
      <c r="CY29" s="318"/>
      <c r="CZ29" s="321">
        <v>7.5</v>
      </c>
      <c r="DA29" s="324"/>
      <c r="DB29" s="324"/>
      <c r="DC29" s="328"/>
      <c r="DD29" s="314">
        <v>290353</v>
      </c>
      <c r="DE29" s="301"/>
      <c r="DF29" s="301"/>
      <c r="DG29" s="301"/>
      <c r="DH29" s="301"/>
      <c r="DI29" s="301"/>
      <c r="DJ29" s="301"/>
      <c r="DK29" s="318"/>
      <c r="DL29" s="314">
        <v>290353</v>
      </c>
      <c r="DM29" s="301"/>
      <c r="DN29" s="301"/>
      <c r="DO29" s="301"/>
      <c r="DP29" s="301"/>
      <c r="DQ29" s="301"/>
      <c r="DR29" s="301"/>
      <c r="DS29" s="301"/>
      <c r="DT29" s="301"/>
      <c r="DU29" s="301"/>
      <c r="DV29" s="318"/>
      <c r="DW29" s="283">
        <v>14.2</v>
      </c>
      <c r="DX29" s="347"/>
      <c r="DY29" s="347"/>
      <c r="DZ29" s="347"/>
      <c r="EA29" s="347"/>
      <c r="EB29" s="347"/>
      <c r="EC29" s="350"/>
    </row>
    <row r="30" spans="2:133" ht="11.25" customHeight="1">
      <c r="B30" s="254" t="s">
        <v>369</v>
      </c>
      <c r="C30" s="36"/>
      <c r="D30" s="36"/>
      <c r="E30" s="36"/>
      <c r="F30" s="36"/>
      <c r="G30" s="36"/>
      <c r="H30" s="36"/>
      <c r="I30" s="36"/>
      <c r="J30" s="36"/>
      <c r="K30" s="36"/>
      <c r="L30" s="36"/>
      <c r="M30" s="36"/>
      <c r="N30" s="36"/>
      <c r="O30" s="36"/>
      <c r="P30" s="36"/>
      <c r="Q30" s="263"/>
      <c r="R30" s="268">
        <v>552329</v>
      </c>
      <c r="S30" s="215"/>
      <c r="T30" s="215"/>
      <c r="U30" s="215"/>
      <c r="V30" s="215"/>
      <c r="W30" s="215"/>
      <c r="X30" s="215"/>
      <c r="Y30" s="273"/>
      <c r="Z30" s="276">
        <v>13.8</v>
      </c>
      <c r="AA30" s="276"/>
      <c r="AB30" s="276"/>
      <c r="AC30" s="276"/>
      <c r="AD30" s="279" t="s">
        <v>145</v>
      </c>
      <c r="AE30" s="279"/>
      <c r="AF30" s="279"/>
      <c r="AG30" s="279"/>
      <c r="AH30" s="279"/>
      <c r="AI30" s="279"/>
      <c r="AJ30" s="279"/>
      <c r="AK30" s="279"/>
      <c r="AL30" s="283" t="s">
        <v>145</v>
      </c>
      <c r="AM30" s="235"/>
      <c r="AN30" s="235"/>
      <c r="AO30" s="288"/>
      <c r="AP30" s="161" t="s">
        <v>317</v>
      </c>
      <c r="AQ30" s="177"/>
      <c r="AR30" s="177"/>
      <c r="AS30" s="177"/>
      <c r="AT30" s="296" t="s">
        <v>372</v>
      </c>
      <c r="AU30" s="259"/>
      <c r="AV30" s="259"/>
      <c r="AW30" s="259"/>
      <c r="AX30" s="253" t="s">
        <v>256</v>
      </c>
      <c r="AY30" s="259"/>
      <c r="AZ30" s="259"/>
      <c r="BA30" s="259"/>
      <c r="BB30" s="259"/>
      <c r="BC30" s="259"/>
      <c r="BD30" s="259"/>
      <c r="BE30" s="259"/>
      <c r="BF30" s="262"/>
      <c r="BG30" s="306">
        <v>99.7</v>
      </c>
      <c r="BH30" s="310"/>
      <c r="BI30" s="310"/>
      <c r="BJ30" s="310"/>
      <c r="BK30" s="310"/>
      <c r="BL30" s="310"/>
      <c r="BM30" s="285">
        <v>96.3</v>
      </c>
      <c r="BN30" s="310"/>
      <c r="BO30" s="310"/>
      <c r="BP30" s="310"/>
      <c r="BQ30" s="313"/>
      <c r="BR30" s="306">
        <v>99.7</v>
      </c>
      <c r="BS30" s="310"/>
      <c r="BT30" s="310"/>
      <c r="BU30" s="310"/>
      <c r="BV30" s="310"/>
      <c r="BW30" s="310"/>
      <c r="BX30" s="285">
        <v>95.3</v>
      </c>
      <c r="BY30" s="310"/>
      <c r="BZ30" s="310"/>
      <c r="CA30" s="310"/>
      <c r="CB30" s="313"/>
      <c r="CD30" s="134"/>
      <c r="CE30" s="43"/>
      <c r="CF30" s="254" t="s">
        <v>375</v>
      </c>
      <c r="CG30" s="36"/>
      <c r="CH30" s="36"/>
      <c r="CI30" s="36"/>
      <c r="CJ30" s="36"/>
      <c r="CK30" s="36"/>
      <c r="CL30" s="36"/>
      <c r="CM30" s="36"/>
      <c r="CN30" s="36"/>
      <c r="CO30" s="36"/>
      <c r="CP30" s="36"/>
      <c r="CQ30" s="263"/>
      <c r="CR30" s="268">
        <v>270846</v>
      </c>
      <c r="CS30" s="215"/>
      <c r="CT30" s="215"/>
      <c r="CU30" s="215"/>
      <c r="CV30" s="215"/>
      <c r="CW30" s="215"/>
      <c r="CX30" s="215"/>
      <c r="CY30" s="273"/>
      <c r="CZ30" s="321">
        <v>7</v>
      </c>
      <c r="DA30" s="324"/>
      <c r="DB30" s="324"/>
      <c r="DC30" s="328"/>
      <c r="DD30" s="314">
        <v>270846</v>
      </c>
      <c r="DE30" s="215"/>
      <c r="DF30" s="215"/>
      <c r="DG30" s="215"/>
      <c r="DH30" s="215"/>
      <c r="DI30" s="215"/>
      <c r="DJ30" s="215"/>
      <c r="DK30" s="273"/>
      <c r="DL30" s="314">
        <v>270846</v>
      </c>
      <c r="DM30" s="215"/>
      <c r="DN30" s="215"/>
      <c r="DO30" s="215"/>
      <c r="DP30" s="215"/>
      <c r="DQ30" s="215"/>
      <c r="DR30" s="215"/>
      <c r="DS30" s="215"/>
      <c r="DT30" s="215"/>
      <c r="DU30" s="215"/>
      <c r="DV30" s="273"/>
      <c r="DW30" s="283">
        <v>13.3</v>
      </c>
      <c r="DX30" s="347"/>
      <c r="DY30" s="347"/>
      <c r="DZ30" s="347"/>
      <c r="EA30" s="347"/>
      <c r="EB30" s="347"/>
      <c r="EC30" s="350"/>
    </row>
    <row r="31" spans="2:133" ht="11.25" customHeight="1">
      <c r="B31" s="254" t="s">
        <v>379</v>
      </c>
      <c r="C31" s="36"/>
      <c r="D31" s="36"/>
      <c r="E31" s="36"/>
      <c r="F31" s="36"/>
      <c r="G31" s="36"/>
      <c r="H31" s="36"/>
      <c r="I31" s="36"/>
      <c r="J31" s="36"/>
      <c r="K31" s="36"/>
      <c r="L31" s="36"/>
      <c r="M31" s="36"/>
      <c r="N31" s="36"/>
      <c r="O31" s="36"/>
      <c r="P31" s="36"/>
      <c r="Q31" s="263"/>
      <c r="R31" s="268">
        <v>97205</v>
      </c>
      <c r="S31" s="215"/>
      <c r="T31" s="215"/>
      <c r="U31" s="215"/>
      <c r="V31" s="215"/>
      <c r="W31" s="215"/>
      <c r="X31" s="215"/>
      <c r="Y31" s="273"/>
      <c r="Z31" s="276">
        <v>2.4</v>
      </c>
      <c r="AA31" s="276"/>
      <c r="AB31" s="276"/>
      <c r="AC31" s="276"/>
      <c r="AD31" s="279" t="s">
        <v>145</v>
      </c>
      <c r="AE31" s="279"/>
      <c r="AF31" s="279"/>
      <c r="AG31" s="279"/>
      <c r="AH31" s="279"/>
      <c r="AI31" s="279"/>
      <c r="AJ31" s="279"/>
      <c r="AK31" s="279"/>
      <c r="AL31" s="283" t="s">
        <v>145</v>
      </c>
      <c r="AM31" s="235"/>
      <c r="AN31" s="235"/>
      <c r="AO31" s="288"/>
      <c r="AP31" s="292"/>
      <c r="AQ31" s="29"/>
      <c r="AR31" s="29"/>
      <c r="AS31" s="29"/>
      <c r="AT31" s="297"/>
      <c r="AU31" s="36" t="s">
        <v>380</v>
      </c>
      <c r="AV31" s="36"/>
      <c r="AW31" s="36"/>
      <c r="AX31" s="254" t="s">
        <v>123</v>
      </c>
      <c r="AY31" s="36"/>
      <c r="AZ31" s="36"/>
      <c r="BA31" s="36"/>
      <c r="BB31" s="36"/>
      <c r="BC31" s="36"/>
      <c r="BD31" s="36"/>
      <c r="BE31" s="36"/>
      <c r="BF31" s="263"/>
      <c r="BG31" s="307">
        <v>99.5</v>
      </c>
      <c r="BH31" s="301"/>
      <c r="BI31" s="301"/>
      <c r="BJ31" s="301"/>
      <c r="BK31" s="301"/>
      <c r="BL31" s="301"/>
      <c r="BM31" s="235">
        <v>98.7</v>
      </c>
      <c r="BN31" s="311"/>
      <c r="BO31" s="311"/>
      <c r="BP31" s="311"/>
      <c r="BQ31" s="304"/>
      <c r="BR31" s="307">
        <v>99.5</v>
      </c>
      <c r="BS31" s="301"/>
      <c r="BT31" s="301"/>
      <c r="BU31" s="301"/>
      <c r="BV31" s="301"/>
      <c r="BW31" s="301"/>
      <c r="BX31" s="235">
        <v>98.4</v>
      </c>
      <c r="BY31" s="311"/>
      <c r="BZ31" s="311"/>
      <c r="CA31" s="311"/>
      <c r="CB31" s="304"/>
      <c r="CD31" s="134"/>
      <c r="CE31" s="43"/>
      <c r="CF31" s="254" t="s">
        <v>58</v>
      </c>
      <c r="CG31" s="36"/>
      <c r="CH31" s="36"/>
      <c r="CI31" s="36"/>
      <c r="CJ31" s="36"/>
      <c r="CK31" s="36"/>
      <c r="CL31" s="36"/>
      <c r="CM31" s="36"/>
      <c r="CN31" s="36"/>
      <c r="CO31" s="36"/>
      <c r="CP31" s="36"/>
      <c r="CQ31" s="263"/>
      <c r="CR31" s="268">
        <v>19507</v>
      </c>
      <c r="CS31" s="301"/>
      <c r="CT31" s="301"/>
      <c r="CU31" s="301"/>
      <c r="CV31" s="301"/>
      <c r="CW31" s="301"/>
      <c r="CX31" s="301"/>
      <c r="CY31" s="318"/>
      <c r="CZ31" s="321">
        <v>0.5</v>
      </c>
      <c r="DA31" s="324"/>
      <c r="DB31" s="324"/>
      <c r="DC31" s="328"/>
      <c r="DD31" s="314">
        <v>19507</v>
      </c>
      <c r="DE31" s="301"/>
      <c r="DF31" s="301"/>
      <c r="DG31" s="301"/>
      <c r="DH31" s="301"/>
      <c r="DI31" s="301"/>
      <c r="DJ31" s="301"/>
      <c r="DK31" s="318"/>
      <c r="DL31" s="314">
        <v>19507</v>
      </c>
      <c r="DM31" s="301"/>
      <c r="DN31" s="301"/>
      <c r="DO31" s="301"/>
      <c r="DP31" s="301"/>
      <c r="DQ31" s="301"/>
      <c r="DR31" s="301"/>
      <c r="DS31" s="301"/>
      <c r="DT31" s="301"/>
      <c r="DU31" s="301"/>
      <c r="DV31" s="318"/>
      <c r="DW31" s="283">
        <v>1</v>
      </c>
      <c r="DX31" s="347"/>
      <c r="DY31" s="347"/>
      <c r="DZ31" s="347"/>
      <c r="EA31" s="347"/>
      <c r="EB31" s="347"/>
      <c r="EC31" s="350"/>
    </row>
    <row r="32" spans="2:133" ht="11.25" customHeight="1">
      <c r="B32" s="254" t="s">
        <v>259</v>
      </c>
      <c r="C32" s="36"/>
      <c r="D32" s="36"/>
      <c r="E32" s="36"/>
      <c r="F32" s="36"/>
      <c r="G32" s="36"/>
      <c r="H32" s="36"/>
      <c r="I32" s="36"/>
      <c r="J32" s="36"/>
      <c r="K32" s="36"/>
      <c r="L32" s="36"/>
      <c r="M32" s="36"/>
      <c r="N32" s="36"/>
      <c r="O32" s="36"/>
      <c r="P32" s="36"/>
      <c r="Q32" s="263"/>
      <c r="R32" s="268">
        <v>55680</v>
      </c>
      <c r="S32" s="215"/>
      <c r="T32" s="215"/>
      <c r="U32" s="215"/>
      <c r="V32" s="215"/>
      <c r="W32" s="215"/>
      <c r="X32" s="215"/>
      <c r="Y32" s="273"/>
      <c r="Z32" s="276">
        <v>1.4</v>
      </c>
      <c r="AA32" s="276"/>
      <c r="AB32" s="276"/>
      <c r="AC32" s="276"/>
      <c r="AD32" s="279">
        <v>170</v>
      </c>
      <c r="AE32" s="279"/>
      <c r="AF32" s="279"/>
      <c r="AG32" s="279"/>
      <c r="AH32" s="279"/>
      <c r="AI32" s="279"/>
      <c r="AJ32" s="279"/>
      <c r="AK32" s="279"/>
      <c r="AL32" s="283">
        <v>0</v>
      </c>
      <c r="AM32" s="235"/>
      <c r="AN32" s="235"/>
      <c r="AO32" s="288"/>
      <c r="AP32" s="175"/>
      <c r="AQ32" s="178"/>
      <c r="AR32" s="178"/>
      <c r="AS32" s="178"/>
      <c r="AT32" s="298"/>
      <c r="AU32" s="261"/>
      <c r="AV32" s="261"/>
      <c r="AW32" s="261"/>
      <c r="AX32" s="256" t="s">
        <v>382</v>
      </c>
      <c r="AY32" s="261"/>
      <c r="AZ32" s="261"/>
      <c r="BA32" s="261"/>
      <c r="BB32" s="261"/>
      <c r="BC32" s="261"/>
      <c r="BD32" s="261"/>
      <c r="BE32" s="261"/>
      <c r="BF32" s="265"/>
      <c r="BG32" s="308">
        <v>99.8</v>
      </c>
      <c r="BH32" s="300"/>
      <c r="BI32" s="300"/>
      <c r="BJ32" s="300"/>
      <c r="BK32" s="300"/>
      <c r="BL32" s="300"/>
      <c r="BM32" s="286">
        <v>95.6</v>
      </c>
      <c r="BN32" s="300"/>
      <c r="BO32" s="300"/>
      <c r="BP32" s="300"/>
      <c r="BQ32" s="305"/>
      <c r="BR32" s="308">
        <v>99.7</v>
      </c>
      <c r="BS32" s="300"/>
      <c r="BT32" s="300"/>
      <c r="BU32" s="300"/>
      <c r="BV32" s="300"/>
      <c r="BW32" s="300"/>
      <c r="BX32" s="286">
        <v>94.4</v>
      </c>
      <c r="BY32" s="300"/>
      <c r="BZ32" s="300"/>
      <c r="CA32" s="300"/>
      <c r="CB32" s="305"/>
      <c r="CD32" s="135"/>
      <c r="CE32" s="142"/>
      <c r="CF32" s="254" t="s">
        <v>383</v>
      </c>
      <c r="CG32" s="36"/>
      <c r="CH32" s="36"/>
      <c r="CI32" s="36"/>
      <c r="CJ32" s="36"/>
      <c r="CK32" s="36"/>
      <c r="CL32" s="36"/>
      <c r="CM32" s="36"/>
      <c r="CN32" s="36"/>
      <c r="CO32" s="36"/>
      <c r="CP32" s="36"/>
      <c r="CQ32" s="263"/>
      <c r="CR32" s="268">
        <v>176</v>
      </c>
      <c r="CS32" s="215"/>
      <c r="CT32" s="215"/>
      <c r="CU32" s="215"/>
      <c r="CV32" s="215"/>
      <c r="CW32" s="215"/>
      <c r="CX32" s="215"/>
      <c r="CY32" s="273"/>
      <c r="CZ32" s="321">
        <v>0</v>
      </c>
      <c r="DA32" s="324"/>
      <c r="DB32" s="324"/>
      <c r="DC32" s="328"/>
      <c r="DD32" s="314">
        <v>176</v>
      </c>
      <c r="DE32" s="215"/>
      <c r="DF32" s="215"/>
      <c r="DG32" s="215"/>
      <c r="DH32" s="215"/>
      <c r="DI32" s="215"/>
      <c r="DJ32" s="215"/>
      <c r="DK32" s="273"/>
      <c r="DL32" s="314">
        <v>176</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358</v>
      </c>
      <c r="C33" s="36"/>
      <c r="D33" s="36"/>
      <c r="E33" s="36"/>
      <c r="F33" s="36"/>
      <c r="G33" s="36"/>
      <c r="H33" s="36"/>
      <c r="I33" s="36"/>
      <c r="J33" s="36"/>
      <c r="K33" s="36"/>
      <c r="L33" s="36"/>
      <c r="M33" s="36"/>
      <c r="N33" s="36"/>
      <c r="O33" s="36"/>
      <c r="P33" s="36"/>
      <c r="Q33" s="263"/>
      <c r="R33" s="268">
        <v>485473</v>
      </c>
      <c r="S33" s="215"/>
      <c r="T33" s="215"/>
      <c r="U33" s="215"/>
      <c r="V33" s="215"/>
      <c r="W33" s="215"/>
      <c r="X33" s="215"/>
      <c r="Y33" s="273"/>
      <c r="Z33" s="276">
        <v>12.1</v>
      </c>
      <c r="AA33" s="276"/>
      <c r="AB33" s="276"/>
      <c r="AC33" s="276"/>
      <c r="AD33" s="279" t="s">
        <v>145</v>
      </c>
      <c r="AE33" s="279"/>
      <c r="AF33" s="279"/>
      <c r="AG33" s="279"/>
      <c r="AH33" s="279"/>
      <c r="AI33" s="279"/>
      <c r="AJ33" s="279"/>
      <c r="AK33" s="279"/>
      <c r="AL33" s="283" t="s">
        <v>145</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384</v>
      </c>
      <c r="CE33" s="36"/>
      <c r="CF33" s="36"/>
      <c r="CG33" s="36"/>
      <c r="CH33" s="36"/>
      <c r="CI33" s="36"/>
      <c r="CJ33" s="36"/>
      <c r="CK33" s="36"/>
      <c r="CL33" s="36"/>
      <c r="CM33" s="36"/>
      <c r="CN33" s="36"/>
      <c r="CO33" s="36"/>
      <c r="CP33" s="36"/>
      <c r="CQ33" s="263"/>
      <c r="CR33" s="268">
        <v>1812646</v>
      </c>
      <c r="CS33" s="301"/>
      <c r="CT33" s="301"/>
      <c r="CU33" s="301"/>
      <c r="CV33" s="301"/>
      <c r="CW33" s="301"/>
      <c r="CX33" s="301"/>
      <c r="CY33" s="318"/>
      <c r="CZ33" s="321">
        <v>47</v>
      </c>
      <c r="DA33" s="324"/>
      <c r="DB33" s="324"/>
      <c r="DC33" s="328"/>
      <c r="DD33" s="314">
        <v>1294517</v>
      </c>
      <c r="DE33" s="301"/>
      <c r="DF33" s="301"/>
      <c r="DG33" s="301"/>
      <c r="DH33" s="301"/>
      <c r="DI33" s="301"/>
      <c r="DJ33" s="301"/>
      <c r="DK33" s="318"/>
      <c r="DL33" s="314">
        <v>795710</v>
      </c>
      <c r="DM33" s="301"/>
      <c r="DN33" s="301"/>
      <c r="DO33" s="301"/>
      <c r="DP33" s="301"/>
      <c r="DQ33" s="301"/>
      <c r="DR33" s="301"/>
      <c r="DS33" s="301"/>
      <c r="DT33" s="301"/>
      <c r="DU33" s="301"/>
      <c r="DV33" s="318"/>
      <c r="DW33" s="283">
        <v>39</v>
      </c>
      <c r="DX33" s="347"/>
      <c r="DY33" s="347"/>
      <c r="DZ33" s="347"/>
      <c r="EA33" s="347"/>
      <c r="EB33" s="347"/>
      <c r="EC33" s="350"/>
    </row>
    <row r="34" spans="2:133" ht="11.25" customHeight="1">
      <c r="B34" s="254" t="s">
        <v>385</v>
      </c>
      <c r="C34" s="36"/>
      <c r="D34" s="36"/>
      <c r="E34" s="36"/>
      <c r="F34" s="36"/>
      <c r="G34" s="36"/>
      <c r="H34" s="36"/>
      <c r="I34" s="36"/>
      <c r="J34" s="36"/>
      <c r="K34" s="36"/>
      <c r="L34" s="36"/>
      <c r="M34" s="36"/>
      <c r="N34" s="36"/>
      <c r="O34" s="36"/>
      <c r="P34" s="36"/>
      <c r="Q34" s="263"/>
      <c r="R34" s="268" t="s">
        <v>145</v>
      </c>
      <c r="S34" s="215"/>
      <c r="T34" s="215"/>
      <c r="U34" s="215"/>
      <c r="V34" s="215"/>
      <c r="W34" s="215"/>
      <c r="X34" s="215"/>
      <c r="Y34" s="273"/>
      <c r="Z34" s="276" t="s">
        <v>145</v>
      </c>
      <c r="AA34" s="276"/>
      <c r="AB34" s="276"/>
      <c r="AC34" s="276"/>
      <c r="AD34" s="279" t="s">
        <v>145</v>
      </c>
      <c r="AE34" s="279"/>
      <c r="AF34" s="279"/>
      <c r="AG34" s="279"/>
      <c r="AH34" s="279"/>
      <c r="AI34" s="279"/>
      <c r="AJ34" s="279"/>
      <c r="AK34" s="279"/>
      <c r="AL34" s="283" t="s">
        <v>145</v>
      </c>
      <c r="AM34" s="235"/>
      <c r="AN34" s="235"/>
      <c r="AO34" s="288"/>
      <c r="AP34" s="96"/>
      <c r="AQ34" s="148" t="s">
        <v>173</v>
      </c>
      <c r="AR34" s="139"/>
      <c r="AS34" s="139"/>
      <c r="AT34" s="139"/>
      <c r="AU34" s="139"/>
      <c r="AV34" s="139"/>
      <c r="AW34" s="139"/>
      <c r="AX34" s="139"/>
      <c r="AY34" s="139"/>
      <c r="AZ34" s="139"/>
      <c r="BA34" s="139"/>
      <c r="BB34" s="139"/>
      <c r="BC34" s="139"/>
      <c r="BD34" s="139"/>
      <c r="BE34" s="139"/>
      <c r="BF34" s="144"/>
      <c r="BG34" s="148" t="s">
        <v>52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100</v>
      </c>
      <c r="CE34" s="36"/>
      <c r="CF34" s="36"/>
      <c r="CG34" s="36"/>
      <c r="CH34" s="36"/>
      <c r="CI34" s="36"/>
      <c r="CJ34" s="36"/>
      <c r="CK34" s="36"/>
      <c r="CL34" s="36"/>
      <c r="CM34" s="36"/>
      <c r="CN34" s="36"/>
      <c r="CO34" s="36"/>
      <c r="CP34" s="36"/>
      <c r="CQ34" s="263"/>
      <c r="CR34" s="268">
        <v>496133</v>
      </c>
      <c r="CS34" s="215"/>
      <c r="CT34" s="215"/>
      <c r="CU34" s="215"/>
      <c r="CV34" s="215"/>
      <c r="CW34" s="215"/>
      <c r="CX34" s="215"/>
      <c r="CY34" s="273"/>
      <c r="CZ34" s="321">
        <v>12.9</v>
      </c>
      <c r="DA34" s="324"/>
      <c r="DB34" s="324"/>
      <c r="DC34" s="328"/>
      <c r="DD34" s="314">
        <v>250209</v>
      </c>
      <c r="DE34" s="215"/>
      <c r="DF34" s="215"/>
      <c r="DG34" s="215"/>
      <c r="DH34" s="215"/>
      <c r="DI34" s="215"/>
      <c r="DJ34" s="215"/>
      <c r="DK34" s="273"/>
      <c r="DL34" s="314">
        <v>232291</v>
      </c>
      <c r="DM34" s="215"/>
      <c r="DN34" s="215"/>
      <c r="DO34" s="215"/>
      <c r="DP34" s="215"/>
      <c r="DQ34" s="215"/>
      <c r="DR34" s="215"/>
      <c r="DS34" s="215"/>
      <c r="DT34" s="215"/>
      <c r="DU34" s="215"/>
      <c r="DV34" s="273"/>
      <c r="DW34" s="283">
        <v>11.4</v>
      </c>
      <c r="DX34" s="347"/>
      <c r="DY34" s="347"/>
      <c r="DZ34" s="347"/>
      <c r="EA34" s="347"/>
      <c r="EB34" s="347"/>
      <c r="EC34" s="350"/>
    </row>
    <row r="35" spans="2:133" ht="11.25" customHeight="1">
      <c r="B35" s="254" t="s">
        <v>190</v>
      </c>
      <c r="C35" s="36"/>
      <c r="D35" s="36"/>
      <c r="E35" s="36"/>
      <c r="F35" s="36"/>
      <c r="G35" s="36"/>
      <c r="H35" s="36"/>
      <c r="I35" s="36"/>
      <c r="J35" s="36"/>
      <c r="K35" s="36"/>
      <c r="L35" s="36"/>
      <c r="M35" s="36"/>
      <c r="N35" s="36"/>
      <c r="O35" s="36"/>
      <c r="P35" s="36"/>
      <c r="Q35" s="263"/>
      <c r="R35" s="268">
        <v>101773</v>
      </c>
      <c r="S35" s="215"/>
      <c r="T35" s="215"/>
      <c r="U35" s="215"/>
      <c r="V35" s="215"/>
      <c r="W35" s="215"/>
      <c r="X35" s="215"/>
      <c r="Y35" s="273"/>
      <c r="Z35" s="276">
        <v>2.5</v>
      </c>
      <c r="AA35" s="276"/>
      <c r="AB35" s="276"/>
      <c r="AC35" s="276"/>
      <c r="AD35" s="279" t="s">
        <v>145</v>
      </c>
      <c r="AE35" s="279"/>
      <c r="AF35" s="279"/>
      <c r="AG35" s="279"/>
      <c r="AH35" s="279"/>
      <c r="AI35" s="279"/>
      <c r="AJ35" s="279"/>
      <c r="AK35" s="279"/>
      <c r="AL35" s="283" t="s">
        <v>145</v>
      </c>
      <c r="AM35" s="235"/>
      <c r="AN35" s="235"/>
      <c r="AO35" s="288"/>
      <c r="AP35" s="96"/>
      <c r="AQ35" s="253" t="s">
        <v>361</v>
      </c>
      <c r="AR35" s="259"/>
      <c r="AS35" s="259"/>
      <c r="AT35" s="259"/>
      <c r="AU35" s="259"/>
      <c r="AV35" s="259"/>
      <c r="AW35" s="259"/>
      <c r="AX35" s="259"/>
      <c r="AY35" s="262"/>
      <c r="AZ35" s="267">
        <v>328974</v>
      </c>
      <c r="BA35" s="270"/>
      <c r="BB35" s="270"/>
      <c r="BC35" s="270"/>
      <c r="BD35" s="270"/>
      <c r="BE35" s="270"/>
      <c r="BF35" s="303"/>
      <c r="BG35" s="253" t="s">
        <v>386</v>
      </c>
      <c r="BH35" s="259"/>
      <c r="BI35" s="259"/>
      <c r="BJ35" s="259"/>
      <c r="BK35" s="259"/>
      <c r="BL35" s="259"/>
      <c r="BM35" s="259"/>
      <c r="BN35" s="259"/>
      <c r="BO35" s="259"/>
      <c r="BP35" s="259"/>
      <c r="BQ35" s="259"/>
      <c r="BR35" s="259"/>
      <c r="BS35" s="259"/>
      <c r="BT35" s="259"/>
      <c r="BU35" s="262"/>
      <c r="BV35" s="267">
        <v>45626</v>
      </c>
      <c r="BW35" s="270"/>
      <c r="BX35" s="270"/>
      <c r="BY35" s="270"/>
      <c r="BZ35" s="270"/>
      <c r="CA35" s="270"/>
      <c r="CB35" s="303"/>
      <c r="CD35" s="254" t="s">
        <v>319</v>
      </c>
      <c r="CE35" s="36"/>
      <c r="CF35" s="36"/>
      <c r="CG35" s="36"/>
      <c r="CH35" s="36"/>
      <c r="CI35" s="36"/>
      <c r="CJ35" s="36"/>
      <c r="CK35" s="36"/>
      <c r="CL35" s="36"/>
      <c r="CM35" s="36"/>
      <c r="CN35" s="36"/>
      <c r="CO35" s="36"/>
      <c r="CP35" s="36"/>
      <c r="CQ35" s="263"/>
      <c r="CR35" s="268">
        <v>203611</v>
      </c>
      <c r="CS35" s="301"/>
      <c r="CT35" s="301"/>
      <c r="CU35" s="301"/>
      <c r="CV35" s="301"/>
      <c r="CW35" s="301"/>
      <c r="CX35" s="301"/>
      <c r="CY35" s="318"/>
      <c r="CZ35" s="321">
        <v>5.3</v>
      </c>
      <c r="DA35" s="324"/>
      <c r="DB35" s="324"/>
      <c r="DC35" s="328"/>
      <c r="DD35" s="314">
        <v>203540</v>
      </c>
      <c r="DE35" s="301"/>
      <c r="DF35" s="301"/>
      <c r="DG35" s="301"/>
      <c r="DH35" s="301"/>
      <c r="DI35" s="301"/>
      <c r="DJ35" s="301"/>
      <c r="DK35" s="318"/>
      <c r="DL35" s="314">
        <v>203158</v>
      </c>
      <c r="DM35" s="301"/>
      <c r="DN35" s="301"/>
      <c r="DO35" s="301"/>
      <c r="DP35" s="301"/>
      <c r="DQ35" s="301"/>
      <c r="DR35" s="301"/>
      <c r="DS35" s="301"/>
      <c r="DT35" s="301"/>
      <c r="DU35" s="301"/>
      <c r="DV35" s="318"/>
      <c r="DW35" s="283">
        <v>10</v>
      </c>
      <c r="DX35" s="347"/>
      <c r="DY35" s="347"/>
      <c r="DZ35" s="347"/>
      <c r="EA35" s="347"/>
      <c r="EB35" s="347"/>
      <c r="EC35" s="350"/>
    </row>
    <row r="36" spans="2:133" ht="11.25" customHeight="1">
      <c r="B36" s="256" t="s">
        <v>387</v>
      </c>
      <c r="C36" s="261"/>
      <c r="D36" s="261"/>
      <c r="E36" s="261"/>
      <c r="F36" s="261"/>
      <c r="G36" s="261"/>
      <c r="H36" s="261"/>
      <c r="I36" s="261"/>
      <c r="J36" s="261"/>
      <c r="K36" s="261"/>
      <c r="L36" s="261"/>
      <c r="M36" s="261"/>
      <c r="N36" s="261"/>
      <c r="O36" s="261"/>
      <c r="P36" s="261"/>
      <c r="Q36" s="265"/>
      <c r="R36" s="269">
        <v>4000308</v>
      </c>
      <c r="S36" s="271"/>
      <c r="T36" s="271"/>
      <c r="U36" s="271"/>
      <c r="V36" s="271"/>
      <c r="W36" s="271"/>
      <c r="X36" s="271"/>
      <c r="Y36" s="274"/>
      <c r="Z36" s="277">
        <v>100</v>
      </c>
      <c r="AA36" s="277"/>
      <c r="AB36" s="277"/>
      <c r="AC36" s="277"/>
      <c r="AD36" s="280">
        <v>1936583</v>
      </c>
      <c r="AE36" s="280"/>
      <c r="AF36" s="280"/>
      <c r="AG36" s="280"/>
      <c r="AH36" s="280"/>
      <c r="AI36" s="280"/>
      <c r="AJ36" s="280"/>
      <c r="AK36" s="280"/>
      <c r="AL36" s="284">
        <v>100</v>
      </c>
      <c r="AM36" s="286"/>
      <c r="AN36" s="286"/>
      <c r="AO36" s="289"/>
      <c r="AQ36" s="295" t="s">
        <v>388</v>
      </c>
      <c r="AR36" s="198"/>
      <c r="AS36" s="198"/>
      <c r="AT36" s="198"/>
      <c r="AU36" s="198"/>
      <c r="AV36" s="198"/>
      <c r="AW36" s="198"/>
      <c r="AX36" s="198"/>
      <c r="AY36" s="299"/>
      <c r="AZ36" s="268">
        <v>76462</v>
      </c>
      <c r="BA36" s="215"/>
      <c r="BB36" s="215"/>
      <c r="BC36" s="215"/>
      <c r="BD36" s="301"/>
      <c r="BE36" s="301"/>
      <c r="BF36" s="304"/>
      <c r="BG36" s="254" t="s">
        <v>290</v>
      </c>
      <c r="BH36" s="36"/>
      <c r="BI36" s="36"/>
      <c r="BJ36" s="36"/>
      <c r="BK36" s="36"/>
      <c r="BL36" s="36"/>
      <c r="BM36" s="36"/>
      <c r="BN36" s="36"/>
      <c r="BO36" s="36"/>
      <c r="BP36" s="36"/>
      <c r="BQ36" s="36"/>
      <c r="BR36" s="36"/>
      <c r="BS36" s="36"/>
      <c r="BT36" s="36"/>
      <c r="BU36" s="263"/>
      <c r="BV36" s="268">
        <v>38279</v>
      </c>
      <c r="BW36" s="215"/>
      <c r="BX36" s="215"/>
      <c r="BY36" s="215"/>
      <c r="BZ36" s="215"/>
      <c r="CA36" s="215"/>
      <c r="CB36" s="316"/>
      <c r="CD36" s="254" t="s">
        <v>389</v>
      </c>
      <c r="CE36" s="36"/>
      <c r="CF36" s="36"/>
      <c r="CG36" s="36"/>
      <c r="CH36" s="36"/>
      <c r="CI36" s="36"/>
      <c r="CJ36" s="36"/>
      <c r="CK36" s="36"/>
      <c r="CL36" s="36"/>
      <c r="CM36" s="36"/>
      <c r="CN36" s="36"/>
      <c r="CO36" s="36"/>
      <c r="CP36" s="36"/>
      <c r="CQ36" s="263"/>
      <c r="CR36" s="268">
        <v>444747</v>
      </c>
      <c r="CS36" s="215"/>
      <c r="CT36" s="215"/>
      <c r="CU36" s="215"/>
      <c r="CV36" s="215"/>
      <c r="CW36" s="215"/>
      <c r="CX36" s="215"/>
      <c r="CY36" s="273"/>
      <c r="CZ36" s="321">
        <v>11.5</v>
      </c>
      <c r="DA36" s="324"/>
      <c r="DB36" s="324"/>
      <c r="DC36" s="328"/>
      <c r="DD36" s="314">
        <v>217871</v>
      </c>
      <c r="DE36" s="215"/>
      <c r="DF36" s="215"/>
      <c r="DG36" s="215"/>
      <c r="DH36" s="215"/>
      <c r="DI36" s="215"/>
      <c r="DJ36" s="215"/>
      <c r="DK36" s="273"/>
      <c r="DL36" s="314">
        <v>179730</v>
      </c>
      <c r="DM36" s="215"/>
      <c r="DN36" s="215"/>
      <c r="DO36" s="215"/>
      <c r="DP36" s="215"/>
      <c r="DQ36" s="215"/>
      <c r="DR36" s="215"/>
      <c r="DS36" s="215"/>
      <c r="DT36" s="215"/>
      <c r="DU36" s="215"/>
      <c r="DV36" s="273"/>
      <c r="DW36" s="283">
        <v>8.8000000000000007</v>
      </c>
      <c r="DX36" s="347"/>
      <c r="DY36" s="347"/>
      <c r="DZ36" s="347"/>
      <c r="EA36" s="347"/>
      <c r="EB36" s="347"/>
      <c r="EC36" s="350"/>
    </row>
    <row r="37" spans="2:133" ht="11.25" customHeight="1">
      <c r="AQ37" s="295" t="s">
        <v>391</v>
      </c>
      <c r="AR37" s="198"/>
      <c r="AS37" s="198"/>
      <c r="AT37" s="198"/>
      <c r="AU37" s="198"/>
      <c r="AV37" s="198"/>
      <c r="AW37" s="198"/>
      <c r="AX37" s="198"/>
      <c r="AY37" s="299"/>
      <c r="AZ37" s="268">
        <v>38496</v>
      </c>
      <c r="BA37" s="215"/>
      <c r="BB37" s="215"/>
      <c r="BC37" s="215"/>
      <c r="BD37" s="301"/>
      <c r="BE37" s="301"/>
      <c r="BF37" s="304"/>
      <c r="BG37" s="254" t="s">
        <v>392</v>
      </c>
      <c r="BH37" s="36"/>
      <c r="BI37" s="36"/>
      <c r="BJ37" s="36"/>
      <c r="BK37" s="36"/>
      <c r="BL37" s="36"/>
      <c r="BM37" s="36"/>
      <c r="BN37" s="36"/>
      <c r="BO37" s="36"/>
      <c r="BP37" s="36"/>
      <c r="BQ37" s="36"/>
      <c r="BR37" s="36"/>
      <c r="BS37" s="36"/>
      <c r="BT37" s="36"/>
      <c r="BU37" s="263"/>
      <c r="BV37" s="268">
        <v>448</v>
      </c>
      <c r="BW37" s="215"/>
      <c r="BX37" s="215"/>
      <c r="BY37" s="215"/>
      <c r="BZ37" s="215"/>
      <c r="CA37" s="215"/>
      <c r="CB37" s="316"/>
      <c r="CD37" s="254" t="s">
        <v>393</v>
      </c>
      <c r="CE37" s="36"/>
      <c r="CF37" s="36"/>
      <c r="CG37" s="36"/>
      <c r="CH37" s="36"/>
      <c r="CI37" s="36"/>
      <c r="CJ37" s="36"/>
      <c r="CK37" s="36"/>
      <c r="CL37" s="36"/>
      <c r="CM37" s="36"/>
      <c r="CN37" s="36"/>
      <c r="CO37" s="36"/>
      <c r="CP37" s="36"/>
      <c r="CQ37" s="263"/>
      <c r="CR37" s="268">
        <v>114657</v>
      </c>
      <c r="CS37" s="301"/>
      <c r="CT37" s="301"/>
      <c r="CU37" s="301"/>
      <c r="CV37" s="301"/>
      <c r="CW37" s="301"/>
      <c r="CX37" s="301"/>
      <c r="CY37" s="318"/>
      <c r="CZ37" s="321">
        <v>3</v>
      </c>
      <c r="DA37" s="324"/>
      <c r="DB37" s="324"/>
      <c r="DC37" s="328"/>
      <c r="DD37" s="314">
        <v>95857</v>
      </c>
      <c r="DE37" s="301"/>
      <c r="DF37" s="301"/>
      <c r="DG37" s="301"/>
      <c r="DH37" s="301"/>
      <c r="DI37" s="301"/>
      <c r="DJ37" s="301"/>
      <c r="DK37" s="318"/>
      <c r="DL37" s="314">
        <v>95792</v>
      </c>
      <c r="DM37" s="301"/>
      <c r="DN37" s="301"/>
      <c r="DO37" s="301"/>
      <c r="DP37" s="301"/>
      <c r="DQ37" s="301"/>
      <c r="DR37" s="301"/>
      <c r="DS37" s="301"/>
      <c r="DT37" s="301"/>
      <c r="DU37" s="301"/>
      <c r="DV37" s="318"/>
      <c r="DW37" s="283">
        <v>4.7</v>
      </c>
      <c r="DX37" s="347"/>
      <c r="DY37" s="347"/>
      <c r="DZ37" s="347"/>
      <c r="EA37" s="347"/>
      <c r="EB37" s="347"/>
      <c r="EC37" s="350"/>
    </row>
    <row r="38" spans="2:133" ht="11.25" customHeight="1">
      <c r="AQ38" s="295" t="s">
        <v>63</v>
      </c>
      <c r="AR38" s="198"/>
      <c r="AS38" s="198"/>
      <c r="AT38" s="198"/>
      <c r="AU38" s="198"/>
      <c r="AV38" s="198"/>
      <c r="AW38" s="198"/>
      <c r="AX38" s="198"/>
      <c r="AY38" s="299"/>
      <c r="AZ38" s="268" t="s">
        <v>145</v>
      </c>
      <c r="BA38" s="215"/>
      <c r="BB38" s="215"/>
      <c r="BC38" s="215"/>
      <c r="BD38" s="301"/>
      <c r="BE38" s="301"/>
      <c r="BF38" s="304"/>
      <c r="BG38" s="254" t="s">
        <v>280</v>
      </c>
      <c r="BH38" s="36"/>
      <c r="BI38" s="36"/>
      <c r="BJ38" s="36"/>
      <c r="BK38" s="36"/>
      <c r="BL38" s="36"/>
      <c r="BM38" s="36"/>
      <c r="BN38" s="36"/>
      <c r="BO38" s="36"/>
      <c r="BP38" s="36"/>
      <c r="BQ38" s="36"/>
      <c r="BR38" s="36"/>
      <c r="BS38" s="36"/>
      <c r="BT38" s="36"/>
      <c r="BU38" s="263"/>
      <c r="BV38" s="268">
        <v>706</v>
      </c>
      <c r="BW38" s="215"/>
      <c r="BX38" s="215"/>
      <c r="BY38" s="215"/>
      <c r="BZ38" s="215"/>
      <c r="CA38" s="215"/>
      <c r="CB38" s="316"/>
      <c r="CD38" s="254" t="s">
        <v>264</v>
      </c>
      <c r="CE38" s="36"/>
      <c r="CF38" s="36"/>
      <c r="CG38" s="36"/>
      <c r="CH38" s="36"/>
      <c r="CI38" s="36"/>
      <c r="CJ38" s="36"/>
      <c r="CK38" s="36"/>
      <c r="CL38" s="36"/>
      <c r="CM38" s="36"/>
      <c r="CN38" s="36"/>
      <c r="CO38" s="36"/>
      <c r="CP38" s="36"/>
      <c r="CQ38" s="263"/>
      <c r="CR38" s="268">
        <v>328974</v>
      </c>
      <c r="CS38" s="215"/>
      <c r="CT38" s="215"/>
      <c r="CU38" s="215"/>
      <c r="CV38" s="215"/>
      <c r="CW38" s="215"/>
      <c r="CX38" s="215"/>
      <c r="CY38" s="273"/>
      <c r="CZ38" s="321">
        <v>8.5</v>
      </c>
      <c r="DA38" s="324"/>
      <c r="DB38" s="324"/>
      <c r="DC38" s="328"/>
      <c r="DD38" s="314">
        <v>307078</v>
      </c>
      <c r="DE38" s="215"/>
      <c r="DF38" s="215"/>
      <c r="DG38" s="215"/>
      <c r="DH38" s="215"/>
      <c r="DI38" s="215"/>
      <c r="DJ38" s="215"/>
      <c r="DK38" s="273"/>
      <c r="DL38" s="314">
        <v>180531</v>
      </c>
      <c r="DM38" s="215"/>
      <c r="DN38" s="215"/>
      <c r="DO38" s="215"/>
      <c r="DP38" s="215"/>
      <c r="DQ38" s="215"/>
      <c r="DR38" s="215"/>
      <c r="DS38" s="215"/>
      <c r="DT38" s="215"/>
      <c r="DU38" s="215"/>
      <c r="DV38" s="273"/>
      <c r="DW38" s="283">
        <v>8.9</v>
      </c>
      <c r="DX38" s="347"/>
      <c r="DY38" s="347"/>
      <c r="DZ38" s="347"/>
      <c r="EA38" s="347"/>
      <c r="EB38" s="347"/>
      <c r="EC38" s="350"/>
    </row>
    <row r="39" spans="2:133" ht="11.25" customHeight="1">
      <c r="AQ39" s="295" t="s">
        <v>394</v>
      </c>
      <c r="AR39" s="198"/>
      <c r="AS39" s="198"/>
      <c r="AT39" s="198"/>
      <c r="AU39" s="198"/>
      <c r="AV39" s="198"/>
      <c r="AW39" s="198"/>
      <c r="AX39" s="198"/>
      <c r="AY39" s="299"/>
      <c r="AZ39" s="268" t="s">
        <v>145</v>
      </c>
      <c r="BA39" s="215"/>
      <c r="BB39" s="215"/>
      <c r="BC39" s="215"/>
      <c r="BD39" s="301"/>
      <c r="BE39" s="301"/>
      <c r="BF39" s="304"/>
      <c r="BG39" s="292" t="s">
        <v>221</v>
      </c>
      <c r="BH39" s="29"/>
      <c r="BI39" s="29"/>
      <c r="BJ39" s="29"/>
      <c r="BK39" s="29"/>
      <c r="BL39" s="29"/>
      <c r="BM39" s="36" t="s">
        <v>207</v>
      </c>
      <c r="BN39" s="36"/>
      <c r="BO39" s="36"/>
      <c r="BP39" s="36"/>
      <c r="BQ39" s="36"/>
      <c r="BR39" s="36"/>
      <c r="BS39" s="36"/>
      <c r="BT39" s="36"/>
      <c r="BU39" s="263"/>
      <c r="BV39" s="268">
        <v>88</v>
      </c>
      <c r="BW39" s="215"/>
      <c r="BX39" s="215"/>
      <c r="BY39" s="215"/>
      <c r="BZ39" s="215"/>
      <c r="CA39" s="215"/>
      <c r="CB39" s="316"/>
      <c r="CD39" s="254" t="s">
        <v>8</v>
      </c>
      <c r="CE39" s="36"/>
      <c r="CF39" s="36"/>
      <c r="CG39" s="36"/>
      <c r="CH39" s="36"/>
      <c r="CI39" s="36"/>
      <c r="CJ39" s="36"/>
      <c r="CK39" s="36"/>
      <c r="CL39" s="36"/>
      <c r="CM39" s="36"/>
      <c r="CN39" s="36"/>
      <c r="CO39" s="36"/>
      <c r="CP39" s="36"/>
      <c r="CQ39" s="263"/>
      <c r="CR39" s="268">
        <v>318751</v>
      </c>
      <c r="CS39" s="301"/>
      <c r="CT39" s="301"/>
      <c r="CU39" s="301"/>
      <c r="CV39" s="301"/>
      <c r="CW39" s="301"/>
      <c r="CX39" s="301"/>
      <c r="CY39" s="318"/>
      <c r="CZ39" s="321">
        <v>8.3000000000000007</v>
      </c>
      <c r="DA39" s="324"/>
      <c r="DB39" s="324"/>
      <c r="DC39" s="328"/>
      <c r="DD39" s="314">
        <v>315118</v>
      </c>
      <c r="DE39" s="301"/>
      <c r="DF39" s="301"/>
      <c r="DG39" s="301"/>
      <c r="DH39" s="301"/>
      <c r="DI39" s="301"/>
      <c r="DJ39" s="301"/>
      <c r="DK39" s="318"/>
      <c r="DL39" s="314" t="s">
        <v>145</v>
      </c>
      <c r="DM39" s="301"/>
      <c r="DN39" s="301"/>
      <c r="DO39" s="301"/>
      <c r="DP39" s="301"/>
      <c r="DQ39" s="301"/>
      <c r="DR39" s="301"/>
      <c r="DS39" s="301"/>
      <c r="DT39" s="301"/>
      <c r="DU39" s="301"/>
      <c r="DV39" s="318"/>
      <c r="DW39" s="283" t="s">
        <v>145</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395</v>
      </c>
      <c r="AR40" s="198"/>
      <c r="AS40" s="198"/>
      <c r="AT40" s="198"/>
      <c r="AU40" s="198"/>
      <c r="AV40" s="198"/>
      <c r="AW40" s="198"/>
      <c r="AX40" s="198"/>
      <c r="AY40" s="299"/>
      <c r="AZ40" s="268">
        <v>62360</v>
      </c>
      <c r="BA40" s="215"/>
      <c r="BB40" s="215"/>
      <c r="BC40" s="215"/>
      <c r="BD40" s="301"/>
      <c r="BE40" s="301"/>
      <c r="BF40" s="304"/>
      <c r="BG40" s="292"/>
      <c r="BH40" s="29"/>
      <c r="BI40" s="29"/>
      <c r="BJ40" s="29"/>
      <c r="BK40" s="29"/>
      <c r="BL40" s="29"/>
      <c r="BM40" s="36" t="s">
        <v>355</v>
      </c>
      <c r="BN40" s="36"/>
      <c r="BO40" s="36"/>
      <c r="BP40" s="36"/>
      <c r="BQ40" s="36"/>
      <c r="BR40" s="36"/>
      <c r="BS40" s="36"/>
      <c r="BT40" s="36"/>
      <c r="BU40" s="263"/>
      <c r="BV40" s="268">
        <v>87</v>
      </c>
      <c r="BW40" s="215"/>
      <c r="BX40" s="215"/>
      <c r="BY40" s="215"/>
      <c r="BZ40" s="215"/>
      <c r="CA40" s="215"/>
      <c r="CB40" s="316"/>
      <c r="CD40" s="254" t="s">
        <v>396</v>
      </c>
      <c r="CE40" s="36"/>
      <c r="CF40" s="36"/>
      <c r="CG40" s="36"/>
      <c r="CH40" s="36"/>
      <c r="CI40" s="36"/>
      <c r="CJ40" s="36"/>
      <c r="CK40" s="36"/>
      <c r="CL40" s="36"/>
      <c r="CM40" s="36"/>
      <c r="CN40" s="36"/>
      <c r="CO40" s="36"/>
      <c r="CP40" s="36"/>
      <c r="CQ40" s="263"/>
      <c r="CR40" s="268">
        <v>20430</v>
      </c>
      <c r="CS40" s="215"/>
      <c r="CT40" s="215"/>
      <c r="CU40" s="215"/>
      <c r="CV40" s="215"/>
      <c r="CW40" s="215"/>
      <c r="CX40" s="215"/>
      <c r="CY40" s="273"/>
      <c r="CZ40" s="321">
        <v>0.5</v>
      </c>
      <c r="DA40" s="324"/>
      <c r="DB40" s="324"/>
      <c r="DC40" s="328"/>
      <c r="DD40" s="314">
        <v>701</v>
      </c>
      <c r="DE40" s="215"/>
      <c r="DF40" s="215"/>
      <c r="DG40" s="215"/>
      <c r="DH40" s="215"/>
      <c r="DI40" s="215"/>
      <c r="DJ40" s="215"/>
      <c r="DK40" s="273"/>
      <c r="DL40" s="314" t="s">
        <v>145</v>
      </c>
      <c r="DM40" s="215"/>
      <c r="DN40" s="215"/>
      <c r="DO40" s="215"/>
      <c r="DP40" s="215"/>
      <c r="DQ40" s="215"/>
      <c r="DR40" s="215"/>
      <c r="DS40" s="215"/>
      <c r="DT40" s="215"/>
      <c r="DU40" s="215"/>
      <c r="DV40" s="273"/>
      <c r="DW40" s="283" t="s">
        <v>145</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397</v>
      </c>
      <c r="AR41" s="261"/>
      <c r="AS41" s="261"/>
      <c r="AT41" s="261"/>
      <c r="AU41" s="261"/>
      <c r="AV41" s="261"/>
      <c r="AW41" s="261"/>
      <c r="AX41" s="261"/>
      <c r="AY41" s="265"/>
      <c r="AZ41" s="269">
        <v>151656</v>
      </c>
      <c r="BA41" s="271"/>
      <c r="BB41" s="271"/>
      <c r="BC41" s="271"/>
      <c r="BD41" s="300"/>
      <c r="BE41" s="300"/>
      <c r="BF41" s="305"/>
      <c r="BG41" s="175"/>
      <c r="BH41" s="178"/>
      <c r="BI41" s="178"/>
      <c r="BJ41" s="178"/>
      <c r="BK41" s="178"/>
      <c r="BL41" s="178"/>
      <c r="BM41" s="261" t="s">
        <v>350</v>
      </c>
      <c r="BN41" s="261"/>
      <c r="BO41" s="261"/>
      <c r="BP41" s="261"/>
      <c r="BQ41" s="261"/>
      <c r="BR41" s="261"/>
      <c r="BS41" s="261"/>
      <c r="BT41" s="261"/>
      <c r="BU41" s="265"/>
      <c r="BV41" s="269">
        <v>374</v>
      </c>
      <c r="BW41" s="271"/>
      <c r="BX41" s="271"/>
      <c r="BY41" s="271"/>
      <c r="BZ41" s="271"/>
      <c r="CA41" s="271"/>
      <c r="CB41" s="317"/>
      <c r="CD41" s="254" t="s">
        <v>398</v>
      </c>
      <c r="CE41" s="36"/>
      <c r="CF41" s="36"/>
      <c r="CG41" s="36"/>
      <c r="CH41" s="36"/>
      <c r="CI41" s="36"/>
      <c r="CJ41" s="36"/>
      <c r="CK41" s="36"/>
      <c r="CL41" s="36"/>
      <c r="CM41" s="36"/>
      <c r="CN41" s="36"/>
      <c r="CO41" s="36"/>
      <c r="CP41" s="36"/>
      <c r="CQ41" s="263"/>
      <c r="CR41" s="268" t="s">
        <v>145</v>
      </c>
      <c r="CS41" s="301"/>
      <c r="CT41" s="301"/>
      <c r="CU41" s="301"/>
      <c r="CV41" s="301"/>
      <c r="CW41" s="301"/>
      <c r="CX41" s="301"/>
      <c r="CY41" s="318"/>
      <c r="CZ41" s="321" t="s">
        <v>145</v>
      </c>
      <c r="DA41" s="324"/>
      <c r="DB41" s="324"/>
      <c r="DC41" s="328"/>
      <c r="DD41" s="314" t="s">
        <v>145</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401</v>
      </c>
      <c r="CE42" s="36"/>
      <c r="CF42" s="36"/>
      <c r="CG42" s="36"/>
      <c r="CH42" s="36"/>
      <c r="CI42" s="36"/>
      <c r="CJ42" s="36"/>
      <c r="CK42" s="36"/>
      <c r="CL42" s="36"/>
      <c r="CM42" s="36"/>
      <c r="CN42" s="36"/>
      <c r="CO42" s="36"/>
      <c r="CP42" s="36"/>
      <c r="CQ42" s="263"/>
      <c r="CR42" s="268">
        <v>1112020</v>
      </c>
      <c r="CS42" s="215"/>
      <c r="CT42" s="215"/>
      <c r="CU42" s="215"/>
      <c r="CV42" s="215"/>
      <c r="CW42" s="215"/>
      <c r="CX42" s="215"/>
      <c r="CY42" s="273"/>
      <c r="CZ42" s="321">
        <v>28.8</v>
      </c>
      <c r="DA42" s="325"/>
      <c r="DB42" s="325"/>
      <c r="DC42" s="329"/>
      <c r="DD42" s="314">
        <v>231759</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255</v>
      </c>
      <c r="CE43" s="36"/>
      <c r="CF43" s="36"/>
      <c r="CG43" s="36"/>
      <c r="CH43" s="36"/>
      <c r="CI43" s="36"/>
      <c r="CJ43" s="36"/>
      <c r="CK43" s="36"/>
      <c r="CL43" s="36"/>
      <c r="CM43" s="36"/>
      <c r="CN43" s="36"/>
      <c r="CO43" s="36"/>
      <c r="CP43" s="36"/>
      <c r="CQ43" s="263"/>
      <c r="CR43" s="268">
        <v>12257</v>
      </c>
      <c r="CS43" s="301"/>
      <c r="CT43" s="301"/>
      <c r="CU43" s="301"/>
      <c r="CV43" s="301"/>
      <c r="CW43" s="301"/>
      <c r="CX43" s="301"/>
      <c r="CY43" s="318"/>
      <c r="CZ43" s="321">
        <v>0.3</v>
      </c>
      <c r="DA43" s="324"/>
      <c r="DB43" s="324"/>
      <c r="DC43" s="328"/>
      <c r="DD43" s="314">
        <v>12257</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341</v>
      </c>
      <c r="CD44" s="133" t="s">
        <v>366</v>
      </c>
      <c r="CE44" s="42"/>
      <c r="CF44" s="254" t="s">
        <v>181</v>
      </c>
      <c r="CG44" s="36"/>
      <c r="CH44" s="36"/>
      <c r="CI44" s="36"/>
      <c r="CJ44" s="36"/>
      <c r="CK44" s="36"/>
      <c r="CL44" s="36"/>
      <c r="CM44" s="36"/>
      <c r="CN44" s="36"/>
      <c r="CO44" s="36"/>
      <c r="CP44" s="36"/>
      <c r="CQ44" s="263"/>
      <c r="CR44" s="268">
        <v>1063075</v>
      </c>
      <c r="CS44" s="215"/>
      <c r="CT44" s="215"/>
      <c r="CU44" s="215"/>
      <c r="CV44" s="215"/>
      <c r="CW44" s="215"/>
      <c r="CX44" s="215"/>
      <c r="CY44" s="273"/>
      <c r="CZ44" s="321">
        <v>27.6</v>
      </c>
      <c r="DA44" s="325"/>
      <c r="DB44" s="325"/>
      <c r="DC44" s="329"/>
      <c r="DD44" s="314">
        <v>194322</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402</v>
      </c>
      <c r="CG45" s="36"/>
      <c r="CH45" s="36"/>
      <c r="CI45" s="36"/>
      <c r="CJ45" s="36"/>
      <c r="CK45" s="36"/>
      <c r="CL45" s="36"/>
      <c r="CM45" s="36"/>
      <c r="CN45" s="36"/>
      <c r="CO45" s="36"/>
      <c r="CP45" s="36"/>
      <c r="CQ45" s="263"/>
      <c r="CR45" s="268">
        <v>471835</v>
      </c>
      <c r="CS45" s="301"/>
      <c r="CT45" s="301"/>
      <c r="CU45" s="301"/>
      <c r="CV45" s="301"/>
      <c r="CW45" s="301"/>
      <c r="CX45" s="301"/>
      <c r="CY45" s="318"/>
      <c r="CZ45" s="321">
        <v>12.2</v>
      </c>
      <c r="DA45" s="324"/>
      <c r="DB45" s="324"/>
      <c r="DC45" s="328"/>
      <c r="DD45" s="314">
        <v>3761</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260</v>
      </c>
      <c r="CG46" s="36"/>
      <c r="CH46" s="36"/>
      <c r="CI46" s="36"/>
      <c r="CJ46" s="36"/>
      <c r="CK46" s="36"/>
      <c r="CL46" s="36"/>
      <c r="CM46" s="36"/>
      <c r="CN46" s="36"/>
      <c r="CO46" s="36"/>
      <c r="CP46" s="36"/>
      <c r="CQ46" s="263"/>
      <c r="CR46" s="268">
        <v>583337</v>
      </c>
      <c r="CS46" s="215"/>
      <c r="CT46" s="215"/>
      <c r="CU46" s="215"/>
      <c r="CV46" s="215"/>
      <c r="CW46" s="215"/>
      <c r="CX46" s="215"/>
      <c r="CY46" s="273"/>
      <c r="CZ46" s="321">
        <v>15.1</v>
      </c>
      <c r="DA46" s="325"/>
      <c r="DB46" s="325"/>
      <c r="DC46" s="329"/>
      <c r="DD46" s="314">
        <v>188963</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403</v>
      </c>
      <c r="CG47" s="36"/>
      <c r="CH47" s="36"/>
      <c r="CI47" s="36"/>
      <c r="CJ47" s="36"/>
      <c r="CK47" s="36"/>
      <c r="CL47" s="36"/>
      <c r="CM47" s="36"/>
      <c r="CN47" s="36"/>
      <c r="CO47" s="36"/>
      <c r="CP47" s="36"/>
      <c r="CQ47" s="263"/>
      <c r="CR47" s="268">
        <v>48945</v>
      </c>
      <c r="CS47" s="301"/>
      <c r="CT47" s="301"/>
      <c r="CU47" s="301"/>
      <c r="CV47" s="301"/>
      <c r="CW47" s="301"/>
      <c r="CX47" s="301"/>
      <c r="CY47" s="318"/>
      <c r="CZ47" s="321">
        <v>1.3</v>
      </c>
      <c r="DA47" s="324"/>
      <c r="DB47" s="324"/>
      <c r="DC47" s="328"/>
      <c r="DD47" s="314">
        <v>37437</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ht="11.25" customHeight="1">
      <c r="CD48" s="135"/>
      <c r="CE48" s="142"/>
      <c r="CF48" s="254" t="s">
        <v>73</v>
      </c>
      <c r="CG48" s="36"/>
      <c r="CH48" s="36"/>
      <c r="CI48" s="36"/>
      <c r="CJ48" s="36"/>
      <c r="CK48" s="36"/>
      <c r="CL48" s="36"/>
      <c r="CM48" s="36"/>
      <c r="CN48" s="36"/>
      <c r="CO48" s="36"/>
      <c r="CP48" s="36"/>
      <c r="CQ48" s="263"/>
      <c r="CR48" s="268" t="s">
        <v>145</v>
      </c>
      <c r="CS48" s="215"/>
      <c r="CT48" s="215"/>
      <c r="CU48" s="215"/>
      <c r="CV48" s="215"/>
      <c r="CW48" s="215"/>
      <c r="CX48" s="215"/>
      <c r="CY48" s="273"/>
      <c r="CZ48" s="321" t="s">
        <v>145</v>
      </c>
      <c r="DA48" s="325"/>
      <c r="DB48" s="325"/>
      <c r="DC48" s="329"/>
      <c r="DD48" s="314" t="s">
        <v>145</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7</v>
      </c>
      <c r="CE49" s="261"/>
      <c r="CF49" s="261"/>
      <c r="CG49" s="261"/>
      <c r="CH49" s="261"/>
      <c r="CI49" s="261"/>
      <c r="CJ49" s="261"/>
      <c r="CK49" s="261"/>
      <c r="CL49" s="261"/>
      <c r="CM49" s="261"/>
      <c r="CN49" s="261"/>
      <c r="CO49" s="261"/>
      <c r="CP49" s="261"/>
      <c r="CQ49" s="265"/>
      <c r="CR49" s="269">
        <v>3856074</v>
      </c>
      <c r="CS49" s="300"/>
      <c r="CT49" s="300"/>
      <c r="CU49" s="300"/>
      <c r="CV49" s="300"/>
      <c r="CW49" s="300"/>
      <c r="CX49" s="300"/>
      <c r="CY49" s="319"/>
      <c r="CZ49" s="322">
        <v>100</v>
      </c>
      <c r="DA49" s="326"/>
      <c r="DB49" s="326"/>
      <c r="DC49" s="330"/>
      <c r="DD49" s="332">
        <v>2406910</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1.25" hidden="1" customHeight="1"/>
    <row r="51" spans="82:133" ht="11.25" hidden="1" customHeight="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tabSelected="1" topLeftCell="A64" zoomScale="70" zoomScaleNormal="70" zoomScaleSheetLayoutView="70" workbookViewId="0">
      <selection activeCell="AU72" sqref="AU72:AY72"/>
    </sheetView>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14</v>
      </c>
      <c r="DK2" s="716"/>
      <c r="DL2" s="716"/>
      <c r="DM2" s="716"/>
      <c r="DN2" s="716"/>
      <c r="DO2" s="719"/>
      <c r="DP2" s="390"/>
      <c r="DQ2" s="715" t="s">
        <v>282</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68</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405</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5</v>
      </c>
      <c r="B5" s="391"/>
      <c r="C5" s="391"/>
      <c r="D5" s="391"/>
      <c r="E5" s="391"/>
      <c r="F5" s="391"/>
      <c r="G5" s="391"/>
      <c r="H5" s="391"/>
      <c r="I5" s="391"/>
      <c r="J5" s="391"/>
      <c r="K5" s="391"/>
      <c r="L5" s="391"/>
      <c r="M5" s="391"/>
      <c r="N5" s="391"/>
      <c r="O5" s="391"/>
      <c r="P5" s="427"/>
      <c r="Q5" s="433" t="s">
        <v>233</v>
      </c>
      <c r="R5" s="445"/>
      <c r="S5" s="445"/>
      <c r="T5" s="445"/>
      <c r="U5" s="456"/>
      <c r="V5" s="433" t="s">
        <v>98</v>
      </c>
      <c r="W5" s="445"/>
      <c r="X5" s="445"/>
      <c r="Y5" s="445"/>
      <c r="Z5" s="456"/>
      <c r="AA5" s="433" t="s">
        <v>407</v>
      </c>
      <c r="AB5" s="445"/>
      <c r="AC5" s="445"/>
      <c r="AD5" s="445"/>
      <c r="AE5" s="445"/>
      <c r="AF5" s="505" t="s">
        <v>141</v>
      </c>
      <c r="AG5" s="445"/>
      <c r="AH5" s="445"/>
      <c r="AI5" s="445"/>
      <c r="AJ5" s="523"/>
      <c r="AK5" s="445" t="s">
        <v>390</v>
      </c>
      <c r="AL5" s="445"/>
      <c r="AM5" s="445"/>
      <c r="AN5" s="445"/>
      <c r="AO5" s="456"/>
      <c r="AP5" s="433" t="s">
        <v>149</v>
      </c>
      <c r="AQ5" s="445"/>
      <c r="AR5" s="445"/>
      <c r="AS5" s="445"/>
      <c r="AT5" s="456"/>
      <c r="AU5" s="433" t="s">
        <v>408</v>
      </c>
      <c r="AV5" s="445"/>
      <c r="AW5" s="445"/>
      <c r="AX5" s="445"/>
      <c r="AY5" s="523"/>
      <c r="AZ5" s="417"/>
      <c r="BA5" s="417"/>
      <c r="BB5" s="417"/>
      <c r="BC5" s="417"/>
      <c r="BD5" s="417"/>
      <c r="BE5" s="618"/>
      <c r="BF5" s="618"/>
      <c r="BG5" s="618"/>
      <c r="BH5" s="618"/>
      <c r="BI5" s="618"/>
      <c r="BJ5" s="618"/>
      <c r="BK5" s="618"/>
      <c r="BL5" s="618"/>
      <c r="BM5" s="618"/>
      <c r="BN5" s="618"/>
      <c r="BO5" s="618"/>
      <c r="BP5" s="618"/>
      <c r="BQ5" s="362" t="s">
        <v>281</v>
      </c>
      <c r="BR5" s="391"/>
      <c r="BS5" s="391"/>
      <c r="BT5" s="391"/>
      <c r="BU5" s="391"/>
      <c r="BV5" s="391"/>
      <c r="BW5" s="391"/>
      <c r="BX5" s="391"/>
      <c r="BY5" s="391"/>
      <c r="BZ5" s="391"/>
      <c r="CA5" s="391"/>
      <c r="CB5" s="391"/>
      <c r="CC5" s="391"/>
      <c r="CD5" s="391"/>
      <c r="CE5" s="391"/>
      <c r="CF5" s="391"/>
      <c r="CG5" s="427"/>
      <c r="CH5" s="433" t="s">
        <v>346</v>
      </c>
      <c r="CI5" s="445"/>
      <c r="CJ5" s="445"/>
      <c r="CK5" s="445"/>
      <c r="CL5" s="456"/>
      <c r="CM5" s="433" t="s">
        <v>409</v>
      </c>
      <c r="CN5" s="445"/>
      <c r="CO5" s="445"/>
      <c r="CP5" s="445"/>
      <c r="CQ5" s="456"/>
      <c r="CR5" s="433" t="s">
        <v>153</v>
      </c>
      <c r="CS5" s="445"/>
      <c r="CT5" s="445"/>
      <c r="CU5" s="445"/>
      <c r="CV5" s="456"/>
      <c r="CW5" s="433" t="s">
        <v>367</v>
      </c>
      <c r="CX5" s="445"/>
      <c r="CY5" s="445"/>
      <c r="CZ5" s="445"/>
      <c r="DA5" s="456"/>
      <c r="DB5" s="433" t="s">
        <v>410</v>
      </c>
      <c r="DC5" s="445"/>
      <c r="DD5" s="445"/>
      <c r="DE5" s="445"/>
      <c r="DF5" s="456"/>
      <c r="DG5" s="709" t="s">
        <v>412</v>
      </c>
      <c r="DH5" s="712"/>
      <c r="DI5" s="712"/>
      <c r="DJ5" s="712"/>
      <c r="DK5" s="717"/>
      <c r="DL5" s="709" t="s">
        <v>205</v>
      </c>
      <c r="DM5" s="712"/>
      <c r="DN5" s="712"/>
      <c r="DO5" s="712"/>
      <c r="DP5" s="717"/>
      <c r="DQ5" s="433" t="s">
        <v>413</v>
      </c>
      <c r="DR5" s="445"/>
      <c r="DS5" s="445"/>
      <c r="DT5" s="445"/>
      <c r="DU5" s="456"/>
      <c r="DV5" s="433" t="s">
        <v>408</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368</v>
      </c>
      <c r="C7" s="413"/>
      <c r="D7" s="413"/>
      <c r="E7" s="413"/>
      <c r="F7" s="413"/>
      <c r="G7" s="413"/>
      <c r="H7" s="413"/>
      <c r="I7" s="413"/>
      <c r="J7" s="413"/>
      <c r="K7" s="413"/>
      <c r="L7" s="413"/>
      <c r="M7" s="413"/>
      <c r="N7" s="413"/>
      <c r="O7" s="413"/>
      <c r="P7" s="429"/>
      <c r="Q7" s="435">
        <v>4012</v>
      </c>
      <c r="R7" s="447"/>
      <c r="S7" s="447"/>
      <c r="T7" s="447"/>
      <c r="U7" s="447"/>
      <c r="V7" s="447">
        <v>3868</v>
      </c>
      <c r="W7" s="447"/>
      <c r="X7" s="447"/>
      <c r="Y7" s="447"/>
      <c r="Z7" s="447"/>
      <c r="AA7" s="447">
        <v>144</v>
      </c>
      <c r="AB7" s="447"/>
      <c r="AC7" s="447"/>
      <c r="AD7" s="447"/>
      <c r="AE7" s="493"/>
      <c r="AF7" s="507">
        <v>117</v>
      </c>
      <c r="AG7" s="520"/>
      <c r="AH7" s="520"/>
      <c r="AI7" s="520"/>
      <c r="AJ7" s="525"/>
      <c r="AK7" s="533">
        <v>567</v>
      </c>
      <c r="AL7" s="447"/>
      <c r="AM7" s="447"/>
      <c r="AN7" s="447"/>
      <c r="AO7" s="447"/>
      <c r="AP7" s="447">
        <v>2674</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c r="BS7" s="393" t="s">
        <v>507</v>
      </c>
      <c r="BT7" s="413"/>
      <c r="BU7" s="413"/>
      <c r="BV7" s="413"/>
      <c r="BW7" s="413"/>
      <c r="BX7" s="413"/>
      <c r="BY7" s="413"/>
      <c r="BZ7" s="413"/>
      <c r="CA7" s="413"/>
      <c r="CB7" s="413"/>
      <c r="CC7" s="413"/>
      <c r="CD7" s="413"/>
      <c r="CE7" s="413"/>
      <c r="CF7" s="413"/>
      <c r="CG7" s="429"/>
      <c r="CH7" s="675">
        <v>0</v>
      </c>
      <c r="CI7" s="678"/>
      <c r="CJ7" s="678"/>
      <c r="CK7" s="678"/>
      <c r="CL7" s="693"/>
      <c r="CM7" s="675">
        <v>31</v>
      </c>
      <c r="CN7" s="678"/>
      <c r="CO7" s="678"/>
      <c r="CP7" s="678"/>
      <c r="CQ7" s="693"/>
      <c r="CR7" s="675">
        <v>8</v>
      </c>
      <c r="CS7" s="678"/>
      <c r="CT7" s="678"/>
      <c r="CU7" s="678"/>
      <c r="CV7" s="693"/>
      <c r="CW7" s="675" t="s">
        <v>145</v>
      </c>
      <c r="CX7" s="678"/>
      <c r="CY7" s="678"/>
      <c r="CZ7" s="678"/>
      <c r="DA7" s="693"/>
      <c r="DB7" s="675" t="s">
        <v>145</v>
      </c>
      <c r="DC7" s="678"/>
      <c r="DD7" s="678"/>
      <c r="DE7" s="678"/>
      <c r="DF7" s="693"/>
      <c r="DG7" s="675" t="s">
        <v>145</v>
      </c>
      <c r="DH7" s="678"/>
      <c r="DI7" s="678"/>
      <c r="DJ7" s="678"/>
      <c r="DK7" s="693"/>
      <c r="DL7" s="675" t="s">
        <v>145</v>
      </c>
      <c r="DM7" s="678"/>
      <c r="DN7" s="678"/>
      <c r="DO7" s="678"/>
      <c r="DP7" s="693"/>
      <c r="DQ7" s="675" t="s">
        <v>145</v>
      </c>
      <c r="DR7" s="678"/>
      <c r="DS7" s="678"/>
      <c r="DT7" s="678"/>
      <c r="DU7" s="693"/>
      <c r="DV7" s="393"/>
      <c r="DW7" s="413"/>
      <c r="DX7" s="413"/>
      <c r="DY7" s="413"/>
      <c r="DZ7" s="727"/>
      <c r="EA7" s="591"/>
    </row>
    <row r="8" spans="1:131" s="356" customFormat="1" ht="26.25" customHeight="1">
      <c r="A8" s="365">
        <v>2</v>
      </c>
      <c r="B8" s="394" t="s">
        <v>414</v>
      </c>
      <c r="C8" s="414"/>
      <c r="D8" s="414"/>
      <c r="E8" s="414"/>
      <c r="F8" s="414"/>
      <c r="G8" s="414"/>
      <c r="H8" s="414"/>
      <c r="I8" s="414"/>
      <c r="J8" s="414"/>
      <c r="K8" s="414"/>
      <c r="L8" s="414"/>
      <c r="M8" s="414"/>
      <c r="N8" s="414"/>
      <c r="O8" s="414"/>
      <c r="P8" s="430"/>
      <c r="Q8" s="436">
        <v>15</v>
      </c>
      <c r="R8" s="448"/>
      <c r="S8" s="448"/>
      <c r="T8" s="448"/>
      <c r="U8" s="448"/>
      <c r="V8" s="448">
        <v>15</v>
      </c>
      <c r="W8" s="448"/>
      <c r="X8" s="448"/>
      <c r="Y8" s="448"/>
      <c r="Z8" s="448"/>
      <c r="AA8" s="448" t="s">
        <v>145</v>
      </c>
      <c r="AB8" s="448"/>
      <c r="AC8" s="448"/>
      <c r="AD8" s="448"/>
      <c r="AE8" s="459"/>
      <c r="AF8" s="508" t="s">
        <v>145</v>
      </c>
      <c r="AG8" s="454"/>
      <c r="AH8" s="454"/>
      <c r="AI8" s="454"/>
      <c r="AJ8" s="526"/>
      <c r="AK8" s="458">
        <v>5</v>
      </c>
      <c r="AL8" s="448"/>
      <c r="AM8" s="448"/>
      <c r="AN8" s="448"/>
      <c r="AO8" s="448"/>
      <c r="AP8" s="448">
        <v>7</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t="s">
        <v>438</v>
      </c>
      <c r="BT8" s="414"/>
      <c r="BU8" s="414"/>
      <c r="BV8" s="414"/>
      <c r="BW8" s="414"/>
      <c r="BX8" s="414"/>
      <c r="BY8" s="414"/>
      <c r="BZ8" s="414"/>
      <c r="CA8" s="414"/>
      <c r="CB8" s="414"/>
      <c r="CC8" s="414"/>
      <c r="CD8" s="414"/>
      <c r="CE8" s="414"/>
      <c r="CF8" s="414"/>
      <c r="CG8" s="430"/>
      <c r="CH8" s="442">
        <v>0</v>
      </c>
      <c r="CI8" s="454"/>
      <c r="CJ8" s="454"/>
      <c r="CK8" s="454"/>
      <c r="CL8" s="694"/>
      <c r="CM8" s="442">
        <v>20</v>
      </c>
      <c r="CN8" s="454"/>
      <c r="CO8" s="454"/>
      <c r="CP8" s="454"/>
      <c r="CQ8" s="694"/>
      <c r="CR8" s="442">
        <v>5</v>
      </c>
      <c r="CS8" s="454"/>
      <c r="CT8" s="454"/>
      <c r="CU8" s="454"/>
      <c r="CV8" s="694"/>
      <c r="CW8" s="442" t="s">
        <v>145</v>
      </c>
      <c r="CX8" s="454"/>
      <c r="CY8" s="454"/>
      <c r="CZ8" s="454"/>
      <c r="DA8" s="694"/>
      <c r="DB8" s="442" t="s">
        <v>145</v>
      </c>
      <c r="DC8" s="454"/>
      <c r="DD8" s="454"/>
      <c r="DE8" s="454"/>
      <c r="DF8" s="694"/>
      <c r="DG8" s="442" t="s">
        <v>145</v>
      </c>
      <c r="DH8" s="454"/>
      <c r="DI8" s="454"/>
      <c r="DJ8" s="454"/>
      <c r="DK8" s="694"/>
      <c r="DL8" s="442" t="s">
        <v>145</v>
      </c>
      <c r="DM8" s="454"/>
      <c r="DN8" s="454"/>
      <c r="DO8" s="454"/>
      <c r="DP8" s="694"/>
      <c r="DQ8" s="442" t="s">
        <v>145</v>
      </c>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c r="BT9" s="414"/>
      <c r="BU9" s="414"/>
      <c r="BV9" s="414"/>
      <c r="BW9" s="414"/>
      <c r="BX9" s="414"/>
      <c r="BY9" s="414"/>
      <c r="BZ9" s="414"/>
      <c r="CA9" s="414"/>
      <c r="CB9" s="414"/>
      <c r="CC9" s="414"/>
      <c r="CD9" s="414"/>
      <c r="CE9" s="414"/>
      <c r="CF9" s="414"/>
      <c r="CG9" s="430"/>
      <c r="CH9" s="442"/>
      <c r="CI9" s="454"/>
      <c r="CJ9" s="454"/>
      <c r="CK9" s="454"/>
      <c r="CL9" s="694"/>
      <c r="CM9" s="442"/>
      <c r="CN9" s="454"/>
      <c r="CO9" s="454"/>
      <c r="CP9" s="454"/>
      <c r="CQ9" s="694"/>
      <c r="CR9" s="442"/>
      <c r="CS9" s="454"/>
      <c r="CT9" s="454"/>
      <c r="CU9" s="454"/>
      <c r="CV9" s="694"/>
      <c r="CW9" s="442"/>
      <c r="CX9" s="454"/>
      <c r="CY9" s="454"/>
      <c r="CZ9" s="454"/>
      <c r="DA9" s="694"/>
      <c r="DB9" s="442"/>
      <c r="DC9" s="454"/>
      <c r="DD9" s="454"/>
      <c r="DE9" s="454"/>
      <c r="DF9" s="694"/>
      <c r="DG9" s="442"/>
      <c r="DH9" s="454"/>
      <c r="DI9" s="454"/>
      <c r="DJ9" s="454"/>
      <c r="DK9" s="694"/>
      <c r="DL9" s="442"/>
      <c r="DM9" s="454"/>
      <c r="DN9" s="454"/>
      <c r="DO9" s="454"/>
      <c r="DP9" s="694"/>
      <c r="DQ9" s="442"/>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c r="BS10" s="394"/>
      <c r="BT10" s="414"/>
      <c r="BU10" s="414"/>
      <c r="BV10" s="414"/>
      <c r="BW10" s="414"/>
      <c r="BX10" s="414"/>
      <c r="BY10" s="414"/>
      <c r="BZ10" s="414"/>
      <c r="CA10" s="414"/>
      <c r="CB10" s="414"/>
      <c r="CC10" s="414"/>
      <c r="CD10" s="414"/>
      <c r="CE10" s="414"/>
      <c r="CF10" s="414"/>
      <c r="CG10" s="430"/>
      <c r="CH10" s="442"/>
      <c r="CI10" s="454"/>
      <c r="CJ10" s="454"/>
      <c r="CK10" s="454"/>
      <c r="CL10" s="694"/>
      <c r="CM10" s="442"/>
      <c r="CN10" s="454"/>
      <c r="CO10" s="454"/>
      <c r="CP10" s="454"/>
      <c r="CQ10" s="694"/>
      <c r="CR10" s="442"/>
      <c r="CS10" s="454"/>
      <c r="CT10" s="454"/>
      <c r="CU10" s="454"/>
      <c r="CV10" s="694"/>
      <c r="CW10" s="442"/>
      <c r="CX10" s="454"/>
      <c r="CY10" s="454"/>
      <c r="CZ10" s="454"/>
      <c r="DA10" s="694"/>
      <c r="DB10" s="442"/>
      <c r="DC10" s="454"/>
      <c r="DD10" s="454"/>
      <c r="DE10" s="454"/>
      <c r="DF10" s="694"/>
      <c r="DG10" s="442"/>
      <c r="DH10" s="454"/>
      <c r="DI10" s="454"/>
      <c r="DJ10" s="454"/>
      <c r="DK10" s="694"/>
      <c r="DL10" s="442"/>
      <c r="DM10" s="454"/>
      <c r="DN10" s="454"/>
      <c r="DO10" s="454"/>
      <c r="DP10" s="694"/>
      <c r="DQ10" s="442"/>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c r="BT11" s="414"/>
      <c r="BU11" s="414"/>
      <c r="BV11" s="414"/>
      <c r="BW11" s="414"/>
      <c r="BX11" s="414"/>
      <c r="BY11" s="414"/>
      <c r="BZ11" s="414"/>
      <c r="CA11" s="414"/>
      <c r="CB11" s="414"/>
      <c r="CC11" s="414"/>
      <c r="CD11" s="414"/>
      <c r="CE11" s="414"/>
      <c r="CF11" s="414"/>
      <c r="CG11" s="430"/>
      <c r="CH11" s="442"/>
      <c r="CI11" s="454"/>
      <c r="CJ11" s="454"/>
      <c r="CK11" s="454"/>
      <c r="CL11" s="694"/>
      <c r="CM11" s="442"/>
      <c r="CN11" s="454"/>
      <c r="CO11" s="454"/>
      <c r="CP11" s="454"/>
      <c r="CQ11" s="694"/>
      <c r="CR11" s="442"/>
      <c r="CS11" s="454"/>
      <c r="CT11" s="454"/>
      <c r="CU11" s="454"/>
      <c r="CV11" s="694"/>
      <c r="CW11" s="442"/>
      <c r="CX11" s="454"/>
      <c r="CY11" s="454"/>
      <c r="CZ11" s="454"/>
      <c r="DA11" s="694"/>
      <c r="DB11" s="442"/>
      <c r="DC11" s="454"/>
      <c r="DD11" s="454"/>
      <c r="DE11" s="454"/>
      <c r="DF11" s="694"/>
      <c r="DG11" s="442"/>
      <c r="DH11" s="454"/>
      <c r="DI11" s="454"/>
      <c r="DJ11" s="454"/>
      <c r="DK11" s="694"/>
      <c r="DL11" s="442"/>
      <c r="DM11" s="454"/>
      <c r="DN11" s="454"/>
      <c r="DO11" s="454"/>
      <c r="DP11" s="694"/>
      <c r="DQ11" s="442"/>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c r="BT12" s="414"/>
      <c r="BU12" s="414"/>
      <c r="BV12" s="414"/>
      <c r="BW12" s="414"/>
      <c r="BX12" s="414"/>
      <c r="BY12" s="414"/>
      <c r="BZ12" s="414"/>
      <c r="CA12" s="414"/>
      <c r="CB12" s="414"/>
      <c r="CC12" s="414"/>
      <c r="CD12" s="414"/>
      <c r="CE12" s="414"/>
      <c r="CF12" s="414"/>
      <c r="CG12" s="430"/>
      <c r="CH12" s="442"/>
      <c r="CI12" s="454"/>
      <c r="CJ12" s="454"/>
      <c r="CK12" s="454"/>
      <c r="CL12" s="694"/>
      <c r="CM12" s="442"/>
      <c r="CN12" s="454"/>
      <c r="CO12" s="454"/>
      <c r="CP12" s="454"/>
      <c r="CQ12" s="694"/>
      <c r="CR12" s="442"/>
      <c r="CS12" s="454"/>
      <c r="CT12" s="454"/>
      <c r="CU12" s="454"/>
      <c r="CV12" s="694"/>
      <c r="CW12" s="442"/>
      <c r="CX12" s="454"/>
      <c r="CY12" s="454"/>
      <c r="CZ12" s="454"/>
      <c r="DA12" s="694"/>
      <c r="DB12" s="442"/>
      <c r="DC12" s="454"/>
      <c r="DD12" s="454"/>
      <c r="DE12" s="454"/>
      <c r="DF12" s="694"/>
      <c r="DG12" s="442"/>
      <c r="DH12" s="454"/>
      <c r="DI12" s="454"/>
      <c r="DJ12" s="454"/>
      <c r="DK12" s="694"/>
      <c r="DL12" s="442"/>
      <c r="DM12" s="454"/>
      <c r="DN12" s="454"/>
      <c r="DO12" s="454"/>
      <c r="DP12" s="694"/>
      <c r="DQ12" s="442"/>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416</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417</v>
      </c>
      <c r="B23" s="395" t="s">
        <v>227</v>
      </c>
      <c r="C23" s="415"/>
      <c r="D23" s="415"/>
      <c r="E23" s="415"/>
      <c r="F23" s="415"/>
      <c r="G23" s="415"/>
      <c r="H23" s="415"/>
      <c r="I23" s="415"/>
      <c r="J23" s="415"/>
      <c r="K23" s="415"/>
      <c r="L23" s="415"/>
      <c r="M23" s="415"/>
      <c r="N23" s="415"/>
      <c r="O23" s="415"/>
      <c r="P23" s="431"/>
      <c r="Q23" s="438"/>
      <c r="R23" s="450"/>
      <c r="S23" s="450"/>
      <c r="T23" s="450"/>
      <c r="U23" s="450"/>
      <c r="V23" s="450"/>
      <c r="W23" s="450"/>
      <c r="X23" s="450"/>
      <c r="Y23" s="450"/>
      <c r="Z23" s="450"/>
      <c r="AA23" s="450"/>
      <c r="AB23" s="450"/>
      <c r="AC23" s="450"/>
      <c r="AD23" s="450"/>
      <c r="AE23" s="495"/>
      <c r="AF23" s="509">
        <v>117</v>
      </c>
      <c r="AG23" s="450"/>
      <c r="AH23" s="450"/>
      <c r="AI23" s="450"/>
      <c r="AJ23" s="527"/>
      <c r="AK23" s="535"/>
      <c r="AL23" s="453"/>
      <c r="AM23" s="453"/>
      <c r="AN23" s="453"/>
      <c r="AO23" s="453"/>
      <c r="AP23" s="450"/>
      <c r="AQ23" s="450"/>
      <c r="AR23" s="450"/>
      <c r="AS23" s="450"/>
      <c r="AT23" s="450"/>
      <c r="AU23" s="568"/>
      <c r="AV23" s="568"/>
      <c r="AW23" s="568"/>
      <c r="AX23" s="568"/>
      <c r="AY23" s="595"/>
      <c r="AZ23" s="603" t="s">
        <v>145</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337</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419</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5</v>
      </c>
      <c r="B26" s="391"/>
      <c r="C26" s="391"/>
      <c r="D26" s="391"/>
      <c r="E26" s="391"/>
      <c r="F26" s="391"/>
      <c r="G26" s="391"/>
      <c r="H26" s="391"/>
      <c r="I26" s="391"/>
      <c r="J26" s="391"/>
      <c r="K26" s="391"/>
      <c r="L26" s="391"/>
      <c r="M26" s="391"/>
      <c r="N26" s="391"/>
      <c r="O26" s="391"/>
      <c r="P26" s="427"/>
      <c r="Q26" s="433" t="s">
        <v>251</v>
      </c>
      <c r="R26" s="445"/>
      <c r="S26" s="445"/>
      <c r="T26" s="445"/>
      <c r="U26" s="456"/>
      <c r="V26" s="433" t="s">
        <v>67</v>
      </c>
      <c r="W26" s="445"/>
      <c r="X26" s="445"/>
      <c r="Y26" s="445"/>
      <c r="Z26" s="456"/>
      <c r="AA26" s="433" t="s">
        <v>277</v>
      </c>
      <c r="AB26" s="445"/>
      <c r="AC26" s="445"/>
      <c r="AD26" s="445"/>
      <c r="AE26" s="445"/>
      <c r="AF26" s="510" t="s">
        <v>420</v>
      </c>
      <c r="AG26" s="521"/>
      <c r="AH26" s="521"/>
      <c r="AI26" s="521"/>
      <c r="AJ26" s="528"/>
      <c r="AK26" s="445" t="s">
        <v>422</v>
      </c>
      <c r="AL26" s="445"/>
      <c r="AM26" s="445"/>
      <c r="AN26" s="445"/>
      <c r="AO26" s="456"/>
      <c r="AP26" s="433" t="s">
        <v>37</v>
      </c>
      <c r="AQ26" s="445"/>
      <c r="AR26" s="445"/>
      <c r="AS26" s="445"/>
      <c r="AT26" s="456"/>
      <c r="AU26" s="433" t="s">
        <v>423</v>
      </c>
      <c r="AV26" s="445"/>
      <c r="AW26" s="445"/>
      <c r="AX26" s="445"/>
      <c r="AY26" s="456"/>
      <c r="AZ26" s="433" t="s">
        <v>424</v>
      </c>
      <c r="BA26" s="445"/>
      <c r="BB26" s="445"/>
      <c r="BC26" s="445"/>
      <c r="BD26" s="456"/>
      <c r="BE26" s="433" t="s">
        <v>408</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238</v>
      </c>
      <c r="C28" s="413"/>
      <c r="D28" s="413"/>
      <c r="E28" s="413"/>
      <c r="F28" s="413"/>
      <c r="G28" s="413"/>
      <c r="H28" s="413"/>
      <c r="I28" s="413"/>
      <c r="J28" s="413"/>
      <c r="K28" s="413"/>
      <c r="L28" s="413"/>
      <c r="M28" s="413"/>
      <c r="N28" s="413"/>
      <c r="O28" s="413"/>
      <c r="P28" s="429"/>
      <c r="Q28" s="439">
        <v>452</v>
      </c>
      <c r="R28" s="451"/>
      <c r="S28" s="451"/>
      <c r="T28" s="451"/>
      <c r="U28" s="451"/>
      <c r="V28" s="451">
        <v>406</v>
      </c>
      <c r="W28" s="451"/>
      <c r="X28" s="451"/>
      <c r="Y28" s="451"/>
      <c r="Z28" s="451"/>
      <c r="AA28" s="451">
        <v>46</v>
      </c>
      <c r="AB28" s="451"/>
      <c r="AC28" s="451"/>
      <c r="AD28" s="451"/>
      <c r="AE28" s="496"/>
      <c r="AF28" s="512">
        <v>46</v>
      </c>
      <c r="AG28" s="451"/>
      <c r="AH28" s="451"/>
      <c r="AI28" s="451"/>
      <c r="AJ28" s="530"/>
      <c r="AK28" s="536">
        <v>30</v>
      </c>
      <c r="AL28" s="451"/>
      <c r="AM28" s="451"/>
      <c r="AN28" s="451"/>
      <c r="AO28" s="451"/>
      <c r="AP28" s="451" t="s">
        <v>145</v>
      </c>
      <c r="AQ28" s="451"/>
      <c r="AR28" s="451"/>
      <c r="AS28" s="451"/>
      <c r="AT28" s="451"/>
      <c r="AU28" s="451" t="s">
        <v>145</v>
      </c>
      <c r="AV28" s="451"/>
      <c r="AW28" s="451"/>
      <c r="AX28" s="451"/>
      <c r="AY28" s="451"/>
      <c r="AZ28" s="604" t="s">
        <v>145</v>
      </c>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219</v>
      </c>
      <c r="C29" s="414"/>
      <c r="D29" s="414"/>
      <c r="E29" s="414"/>
      <c r="F29" s="414"/>
      <c r="G29" s="414"/>
      <c r="H29" s="414"/>
      <c r="I29" s="414"/>
      <c r="J29" s="414"/>
      <c r="K29" s="414"/>
      <c r="L29" s="414"/>
      <c r="M29" s="414"/>
      <c r="N29" s="414"/>
      <c r="O29" s="414"/>
      <c r="P29" s="430"/>
      <c r="Q29" s="436">
        <v>124</v>
      </c>
      <c r="R29" s="448"/>
      <c r="S29" s="448"/>
      <c r="T29" s="448"/>
      <c r="U29" s="448"/>
      <c r="V29" s="448">
        <v>124</v>
      </c>
      <c r="W29" s="448"/>
      <c r="X29" s="448"/>
      <c r="Y29" s="448"/>
      <c r="Z29" s="448"/>
      <c r="AA29" s="448" t="s">
        <v>145</v>
      </c>
      <c r="AB29" s="448"/>
      <c r="AC29" s="448"/>
      <c r="AD29" s="448"/>
      <c r="AE29" s="459"/>
      <c r="AF29" s="508" t="s">
        <v>145</v>
      </c>
      <c r="AG29" s="454"/>
      <c r="AH29" s="454"/>
      <c r="AI29" s="454"/>
      <c r="AJ29" s="526"/>
      <c r="AK29" s="458">
        <v>32</v>
      </c>
      <c r="AL29" s="448"/>
      <c r="AM29" s="448"/>
      <c r="AN29" s="448"/>
      <c r="AO29" s="448"/>
      <c r="AP29" s="448">
        <v>31</v>
      </c>
      <c r="AQ29" s="448"/>
      <c r="AR29" s="448"/>
      <c r="AS29" s="448"/>
      <c r="AT29" s="448"/>
      <c r="AU29" s="448">
        <v>31</v>
      </c>
      <c r="AV29" s="448"/>
      <c r="AW29" s="448"/>
      <c r="AX29" s="448"/>
      <c r="AY29" s="448"/>
      <c r="AZ29" s="605" t="s">
        <v>145</v>
      </c>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179</v>
      </c>
      <c r="C30" s="414"/>
      <c r="D30" s="414"/>
      <c r="E30" s="414"/>
      <c r="F30" s="414"/>
      <c r="G30" s="414"/>
      <c r="H30" s="414"/>
      <c r="I30" s="414"/>
      <c r="J30" s="414"/>
      <c r="K30" s="414"/>
      <c r="L30" s="414"/>
      <c r="M30" s="414"/>
      <c r="N30" s="414"/>
      <c r="O30" s="414"/>
      <c r="P30" s="430"/>
      <c r="Q30" s="436">
        <v>528</v>
      </c>
      <c r="R30" s="448"/>
      <c r="S30" s="448"/>
      <c r="T30" s="448"/>
      <c r="U30" s="448"/>
      <c r="V30" s="448">
        <v>521</v>
      </c>
      <c r="W30" s="448"/>
      <c r="X30" s="448"/>
      <c r="Y30" s="448"/>
      <c r="Z30" s="448"/>
      <c r="AA30" s="448">
        <v>7</v>
      </c>
      <c r="AB30" s="448"/>
      <c r="AC30" s="448"/>
      <c r="AD30" s="448"/>
      <c r="AE30" s="459"/>
      <c r="AF30" s="508">
        <v>7</v>
      </c>
      <c r="AG30" s="454"/>
      <c r="AH30" s="454"/>
      <c r="AI30" s="454"/>
      <c r="AJ30" s="526"/>
      <c r="AK30" s="458">
        <v>79</v>
      </c>
      <c r="AL30" s="448"/>
      <c r="AM30" s="448"/>
      <c r="AN30" s="448"/>
      <c r="AO30" s="448"/>
      <c r="AP30" s="448" t="s">
        <v>145</v>
      </c>
      <c r="AQ30" s="448"/>
      <c r="AR30" s="448"/>
      <c r="AS30" s="448"/>
      <c r="AT30" s="448"/>
      <c r="AU30" s="448" t="s">
        <v>145</v>
      </c>
      <c r="AV30" s="448"/>
      <c r="AW30" s="448"/>
      <c r="AX30" s="448"/>
      <c r="AY30" s="448"/>
      <c r="AZ30" s="605" t="s">
        <v>145</v>
      </c>
      <c r="BA30" s="605"/>
      <c r="BB30" s="605"/>
      <c r="BC30" s="605"/>
      <c r="BD30" s="605"/>
      <c r="BE30" s="566"/>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425</v>
      </c>
      <c r="C31" s="414"/>
      <c r="D31" s="414"/>
      <c r="E31" s="414"/>
      <c r="F31" s="414"/>
      <c r="G31" s="414"/>
      <c r="H31" s="414"/>
      <c r="I31" s="414"/>
      <c r="J31" s="414"/>
      <c r="K31" s="414"/>
      <c r="L31" s="414"/>
      <c r="M31" s="414"/>
      <c r="N31" s="414"/>
      <c r="O31" s="414"/>
      <c r="P31" s="430"/>
      <c r="Q31" s="436">
        <v>46</v>
      </c>
      <c r="R31" s="448"/>
      <c r="S31" s="448"/>
      <c r="T31" s="448"/>
      <c r="U31" s="448"/>
      <c r="V31" s="448">
        <v>46</v>
      </c>
      <c r="W31" s="448"/>
      <c r="X31" s="448"/>
      <c r="Y31" s="448"/>
      <c r="Z31" s="448"/>
      <c r="AA31" s="448" t="s">
        <v>145</v>
      </c>
      <c r="AB31" s="448"/>
      <c r="AC31" s="448"/>
      <c r="AD31" s="448"/>
      <c r="AE31" s="459"/>
      <c r="AF31" s="508">
        <v>0</v>
      </c>
      <c r="AG31" s="454"/>
      <c r="AH31" s="454"/>
      <c r="AI31" s="454"/>
      <c r="AJ31" s="526"/>
      <c r="AK31" s="458">
        <v>19</v>
      </c>
      <c r="AL31" s="448"/>
      <c r="AM31" s="448"/>
      <c r="AN31" s="448"/>
      <c r="AO31" s="448"/>
      <c r="AP31" s="448" t="s">
        <v>145</v>
      </c>
      <c r="AQ31" s="448"/>
      <c r="AR31" s="448"/>
      <c r="AS31" s="448"/>
      <c r="AT31" s="448"/>
      <c r="AU31" s="448" t="s">
        <v>145</v>
      </c>
      <c r="AV31" s="448"/>
      <c r="AW31" s="448"/>
      <c r="AX31" s="448"/>
      <c r="AY31" s="448"/>
      <c r="AZ31" s="605" t="s">
        <v>145</v>
      </c>
      <c r="BA31" s="605"/>
      <c r="BB31" s="605"/>
      <c r="BC31" s="605"/>
      <c r="BD31" s="605"/>
      <c r="BE31" s="566"/>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285</v>
      </c>
      <c r="C32" s="414"/>
      <c r="D32" s="414"/>
      <c r="E32" s="414"/>
      <c r="F32" s="414"/>
      <c r="G32" s="414"/>
      <c r="H32" s="414"/>
      <c r="I32" s="414"/>
      <c r="J32" s="414"/>
      <c r="K32" s="414"/>
      <c r="L32" s="414"/>
      <c r="M32" s="414"/>
      <c r="N32" s="414"/>
      <c r="O32" s="414"/>
      <c r="P32" s="430"/>
      <c r="Q32" s="436">
        <v>271</v>
      </c>
      <c r="R32" s="448"/>
      <c r="S32" s="448"/>
      <c r="T32" s="448"/>
      <c r="U32" s="448"/>
      <c r="V32" s="448">
        <v>255</v>
      </c>
      <c r="W32" s="448"/>
      <c r="X32" s="448"/>
      <c r="Y32" s="448"/>
      <c r="Z32" s="448"/>
      <c r="AA32" s="448">
        <v>16</v>
      </c>
      <c r="AB32" s="448"/>
      <c r="AC32" s="448"/>
      <c r="AD32" s="448"/>
      <c r="AE32" s="459"/>
      <c r="AF32" s="508">
        <v>16</v>
      </c>
      <c r="AG32" s="454"/>
      <c r="AH32" s="454"/>
      <c r="AI32" s="454"/>
      <c r="AJ32" s="526"/>
      <c r="AK32" s="458">
        <v>38</v>
      </c>
      <c r="AL32" s="448"/>
      <c r="AM32" s="448"/>
      <c r="AN32" s="448"/>
      <c r="AO32" s="448"/>
      <c r="AP32" s="448">
        <v>513</v>
      </c>
      <c r="AQ32" s="448"/>
      <c r="AR32" s="448"/>
      <c r="AS32" s="448"/>
      <c r="AT32" s="448"/>
      <c r="AU32" s="448">
        <v>513</v>
      </c>
      <c r="AV32" s="448"/>
      <c r="AW32" s="448"/>
      <c r="AX32" s="448"/>
      <c r="AY32" s="448"/>
      <c r="AZ32" s="605" t="s">
        <v>145</v>
      </c>
      <c r="BA32" s="605"/>
      <c r="BB32" s="605"/>
      <c r="BC32" s="605"/>
      <c r="BD32" s="605"/>
      <c r="BE32" s="566" t="s">
        <v>426</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427</v>
      </c>
      <c r="C33" s="414"/>
      <c r="D33" s="414"/>
      <c r="E33" s="414"/>
      <c r="F33" s="414"/>
      <c r="G33" s="414"/>
      <c r="H33" s="414"/>
      <c r="I33" s="414"/>
      <c r="J33" s="414"/>
      <c r="K33" s="414"/>
      <c r="L33" s="414"/>
      <c r="M33" s="414"/>
      <c r="N33" s="414"/>
      <c r="O33" s="414"/>
      <c r="P33" s="430"/>
      <c r="Q33" s="436">
        <v>3</v>
      </c>
      <c r="R33" s="448"/>
      <c r="S33" s="448"/>
      <c r="T33" s="448"/>
      <c r="U33" s="448"/>
      <c r="V33" s="448">
        <v>3</v>
      </c>
      <c r="W33" s="448"/>
      <c r="X33" s="448"/>
      <c r="Y33" s="448"/>
      <c r="Z33" s="448"/>
      <c r="AA33" s="448" t="s">
        <v>145</v>
      </c>
      <c r="AB33" s="448"/>
      <c r="AC33" s="448"/>
      <c r="AD33" s="448"/>
      <c r="AE33" s="459"/>
      <c r="AF33" s="508" t="s">
        <v>145</v>
      </c>
      <c r="AG33" s="454"/>
      <c r="AH33" s="454"/>
      <c r="AI33" s="454"/>
      <c r="AJ33" s="526"/>
      <c r="AK33" s="458">
        <v>2</v>
      </c>
      <c r="AL33" s="448"/>
      <c r="AM33" s="448"/>
      <c r="AN33" s="448"/>
      <c r="AO33" s="448"/>
      <c r="AP33" s="448">
        <v>17</v>
      </c>
      <c r="AQ33" s="448"/>
      <c r="AR33" s="448"/>
      <c r="AS33" s="448"/>
      <c r="AT33" s="448"/>
      <c r="AU33" s="448">
        <v>17</v>
      </c>
      <c r="AV33" s="448"/>
      <c r="AW33" s="448"/>
      <c r="AX33" s="448"/>
      <c r="AY33" s="448"/>
      <c r="AZ33" s="605" t="s">
        <v>145</v>
      </c>
      <c r="BA33" s="605"/>
      <c r="BB33" s="605"/>
      <c r="BC33" s="605"/>
      <c r="BD33" s="605"/>
      <c r="BE33" s="566" t="s">
        <v>426</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t="s">
        <v>428</v>
      </c>
      <c r="C34" s="414"/>
      <c r="D34" s="414"/>
      <c r="E34" s="414"/>
      <c r="F34" s="414"/>
      <c r="G34" s="414"/>
      <c r="H34" s="414"/>
      <c r="I34" s="414"/>
      <c r="J34" s="414"/>
      <c r="K34" s="414"/>
      <c r="L34" s="414"/>
      <c r="M34" s="414"/>
      <c r="N34" s="414"/>
      <c r="O34" s="414"/>
      <c r="P34" s="430"/>
      <c r="Q34" s="436">
        <v>128</v>
      </c>
      <c r="R34" s="448"/>
      <c r="S34" s="448"/>
      <c r="T34" s="448"/>
      <c r="U34" s="448"/>
      <c r="V34" s="448">
        <v>128</v>
      </c>
      <c r="W34" s="448"/>
      <c r="X34" s="448"/>
      <c r="Y34" s="448"/>
      <c r="Z34" s="448"/>
      <c r="AA34" s="448" t="s">
        <v>145</v>
      </c>
      <c r="AB34" s="448"/>
      <c r="AC34" s="448"/>
      <c r="AD34" s="448"/>
      <c r="AE34" s="459"/>
      <c r="AF34" s="508" t="s">
        <v>145</v>
      </c>
      <c r="AG34" s="454"/>
      <c r="AH34" s="454"/>
      <c r="AI34" s="454"/>
      <c r="AJ34" s="526"/>
      <c r="AK34" s="458">
        <v>60</v>
      </c>
      <c r="AL34" s="448"/>
      <c r="AM34" s="448"/>
      <c r="AN34" s="448"/>
      <c r="AO34" s="448"/>
      <c r="AP34" s="448">
        <v>179</v>
      </c>
      <c r="AQ34" s="448"/>
      <c r="AR34" s="448"/>
      <c r="AS34" s="448"/>
      <c r="AT34" s="448"/>
      <c r="AU34" s="448">
        <v>179</v>
      </c>
      <c r="AV34" s="448"/>
      <c r="AW34" s="448"/>
      <c r="AX34" s="448"/>
      <c r="AY34" s="448"/>
      <c r="AZ34" s="605" t="s">
        <v>145</v>
      </c>
      <c r="BA34" s="605"/>
      <c r="BB34" s="605"/>
      <c r="BC34" s="605"/>
      <c r="BD34" s="605"/>
      <c r="BE34" s="566" t="s">
        <v>426</v>
      </c>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t="s">
        <v>376</v>
      </c>
      <c r="C35" s="414"/>
      <c r="D35" s="414"/>
      <c r="E35" s="414"/>
      <c r="F35" s="414"/>
      <c r="G35" s="414"/>
      <c r="H35" s="414"/>
      <c r="I35" s="414"/>
      <c r="J35" s="414"/>
      <c r="K35" s="414"/>
      <c r="L35" s="414"/>
      <c r="M35" s="414"/>
      <c r="N35" s="414"/>
      <c r="O35" s="414"/>
      <c r="P35" s="430"/>
      <c r="Q35" s="436">
        <v>21</v>
      </c>
      <c r="R35" s="448"/>
      <c r="S35" s="448"/>
      <c r="T35" s="448"/>
      <c r="U35" s="448"/>
      <c r="V35" s="448">
        <v>21</v>
      </c>
      <c r="W35" s="448"/>
      <c r="X35" s="448"/>
      <c r="Y35" s="448"/>
      <c r="Z35" s="448"/>
      <c r="AA35" s="448" t="s">
        <v>145</v>
      </c>
      <c r="AB35" s="448"/>
      <c r="AC35" s="448"/>
      <c r="AD35" s="448"/>
      <c r="AE35" s="459"/>
      <c r="AF35" s="508" t="s">
        <v>145</v>
      </c>
      <c r="AG35" s="454"/>
      <c r="AH35" s="454"/>
      <c r="AI35" s="454"/>
      <c r="AJ35" s="526"/>
      <c r="AK35" s="458">
        <v>15</v>
      </c>
      <c r="AL35" s="448"/>
      <c r="AM35" s="448"/>
      <c r="AN35" s="448"/>
      <c r="AO35" s="448"/>
      <c r="AP35" s="448">
        <v>158</v>
      </c>
      <c r="AQ35" s="448"/>
      <c r="AR35" s="448"/>
      <c r="AS35" s="448"/>
      <c r="AT35" s="448"/>
      <c r="AU35" s="448">
        <v>158</v>
      </c>
      <c r="AV35" s="448"/>
      <c r="AW35" s="448"/>
      <c r="AX35" s="448"/>
      <c r="AY35" s="448"/>
      <c r="AZ35" s="605" t="s">
        <v>145</v>
      </c>
      <c r="BA35" s="605"/>
      <c r="BB35" s="605"/>
      <c r="BC35" s="605"/>
      <c r="BD35" s="605"/>
      <c r="BE35" s="566" t="s">
        <v>426</v>
      </c>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5"/>
      <c r="BA36" s="605"/>
      <c r="BB36" s="605"/>
      <c r="BC36" s="605"/>
      <c r="BD36" s="605"/>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5"/>
      <c r="BA37" s="605"/>
      <c r="BB37" s="605"/>
      <c r="BC37" s="605"/>
      <c r="BD37" s="605"/>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5"/>
      <c r="BA38" s="605"/>
      <c r="BB38" s="605"/>
      <c r="BC38" s="605"/>
      <c r="BD38" s="605"/>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5"/>
      <c r="BA39" s="605"/>
      <c r="BB39" s="605"/>
      <c r="BC39" s="605"/>
      <c r="BD39" s="605"/>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5"/>
      <c r="BA40" s="605"/>
      <c r="BB40" s="605"/>
      <c r="BC40" s="605"/>
      <c r="BD40" s="605"/>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5"/>
      <c r="BA41" s="605"/>
      <c r="BB41" s="605"/>
      <c r="BC41" s="605"/>
      <c r="BD41" s="605"/>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248</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417</v>
      </c>
      <c r="B63" s="395" t="s">
        <v>429</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69</v>
      </c>
      <c r="AG63" s="450"/>
      <c r="AH63" s="450"/>
      <c r="AI63" s="450"/>
      <c r="AJ63" s="527"/>
      <c r="AK63" s="535"/>
      <c r="AL63" s="453"/>
      <c r="AM63" s="453"/>
      <c r="AN63" s="453"/>
      <c r="AO63" s="453"/>
      <c r="AP63" s="450"/>
      <c r="AQ63" s="450"/>
      <c r="AR63" s="450"/>
      <c r="AS63" s="450"/>
      <c r="AT63" s="450"/>
      <c r="AU63" s="450"/>
      <c r="AV63" s="450"/>
      <c r="AW63" s="450"/>
      <c r="AX63" s="450"/>
      <c r="AY63" s="450"/>
      <c r="AZ63" s="607"/>
      <c r="BA63" s="607"/>
      <c r="BB63" s="607"/>
      <c r="BC63" s="607"/>
      <c r="BD63" s="607"/>
      <c r="BE63" s="568"/>
      <c r="BF63" s="568"/>
      <c r="BG63" s="568"/>
      <c r="BH63" s="568"/>
      <c r="BI63" s="595"/>
      <c r="BJ63" s="603" t="s">
        <v>145</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430</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137</v>
      </c>
      <c r="B66" s="391"/>
      <c r="C66" s="391"/>
      <c r="D66" s="391"/>
      <c r="E66" s="391"/>
      <c r="F66" s="391"/>
      <c r="G66" s="391"/>
      <c r="H66" s="391"/>
      <c r="I66" s="391"/>
      <c r="J66" s="391"/>
      <c r="K66" s="391"/>
      <c r="L66" s="391"/>
      <c r="M66" s="391"/>
      <c r="N66" s="391"/>
      <c r="O66" s="391"/>
      <c r="P66" s="427"/>
      <c r="Q66" s="433" t="s">
        <v>251</v>
      </c>
      <c r="R66" s="445"/>
      <c r="S66" s="445"/>
      <c r="T66" s="445"/>
      <c r="U66" s="456"/>
      <c r="V66" s="433" t="s">
        <v>67</v>
      </c>
      <c r="W66" s="445"/>
      <c r="X66" s="445"/>
      <c r="Y66" s="445"/>
      <c r="Z66" s="456"/>
      <c r="AA66" s="433" t="s">
        <v>277</v>
      </c>
      <c r="AB66" s="445"/>
      <c r="AC66" s="445"/>
      <c r="AD66" s="445"/>
      <c r="AE66" s="456"/>
      <c r="AF66" s="513" t="s">
        <v>420</v>
      </c>
      <c r="AG66" s="521"/>
      <c r="AH66" s="521"/>
      <c r="AI66" s="521"/>
      <c r="AJ66" s="531"/>
      <c r="AK66" s="433" t="s">
        <v>422</v>
      </c>
      <c r="AL66" s="391"/>
      <c r="AM66" s="391"/>
      <c r="AN66" s="391"/>
      <c r="AO66" s="427"/>
      <c r="AP66" s="433" t="s">
        <v>37</v>
      </c>
      <c r="AQ66" s="445"/>
      <c r="AR66" s="445"/>
      <c r="AS66" s="445"/>
      <c r="AT66" s="456"/>
      <c r="AU66" s="433" t="s">
        <v>342</v>
      </c>
      <c r="AV66" s="445"/>
      <c r="AW66" s="445"/>
      <c r="AX66" s="445"/>
      <c r="AY66" s="456"/>
      <c r="AZ66" s="433" t="s">
        <v>408</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22</v>
      </c>
      <c r="C68" s="413"/>
      <c r="D68" s="413"/>
      <c r="E68" s="413"/>
      <c r="F68" s="413"/>
      <c r="G68" s="413"/>
      <c r="H68" s="413"/>
      <c r="I68" s="413"/>
      <c r="J68" s="413"/>
      <c r="K68" s="413"/>
      <c r="L68" s="413"/>
      <c r="M68" s="413"/>
      <c r="N68" s="413"/>
      <c r="O68" s="413"/>
      <c r="P68" s="429"/>
      <c r="Q68" s="435">
        <v>5282</v>
      </c>
      <c r="R68" s="447"/>
      <c r="S68" s="447"/>
      <c r="T68" s="447"/>
      <c r="U68" s="447"/>
      <c r="V68" s="447">
        <v>5096</v>
      </c>
      <c r="W68" s="447"/>
      <c r="X68" s="447"/>
      <c r="Y68" s="447"/>
      <c r="Z68" s="447"/>
      <c r="AA68" s="447">
        <v>186</v>
      </c>
      <c r="AB68" s="447"/>
      <c r="AC68" s="447"/>
      <c r="AD68" s="447"/>
      <c r="AE68" s="447"/>
      <c r="AF68" s="447">
        <v>95</v>
      </c>
      <c r="AG68" s="447"/>
      <c r="AH68" s="447"/>
      <c r="AI68" s="447"/>
      <c r="AJ68" s="447"/>
      <c r="AK68" s="447">
        <v>249</v>
      </c>
      <c r="AL68" s="447"/>
      <c r="AM68" s="447"/>
      <c r="AN68" s="447"/>
      <c r="AO68" s="447"/>
      <c r="AP68" s="447">
        <v>722</v>
      </c>
      <c r="AQ68" s="447"/>
      <c r="AR68" s="447"/>
      <c r="AS68" s="447"/>
      <c r="AT68" s="447"/>
      <c r="AU68" s="447"/>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275</v>
      </c>
      <c r="C69" s="414"/>
      <c r="D69" s="414"/>
      <c r="E69" s="414"/>
      <c r="F69" s="414"/>
      <c r="G69" s="414"/>
      <c r="H69" s="414"/>
      <c r="I69" s="414"/>
      <c r="J69" s="414"/>
      <c r="K69" s="414"/>
      <c r="L69" s="414"/>
      <c r="M69" s="414"/>
      <c r="N69" s="414"/>
      <c r="O69" s="414"/>
      <c r="P69" s="430"/>
      <c r="Q69" s="436">
        <v>715</v>
      </c>
      <c r="R69" s="448"/>
      <c r="S69" s="448"/>
      <c r="T69" s="448"/>
      <c r="U69" s="448"/>
      <c r="V69" s="448">
        <v>540</v>
      </c>
      <c r="W69" s="448"/>
      <c r="X69" s="448"/>
      <c r="Y69" s="448"/>
      <c r="Z69" s="448"/>
      <c r="AA69" s="448">
        <v>175</v>
      </c>
      <c r="AB69" s="448"/>
      <c r="AC69" s="448"/>
      <c r="AD69" s="448"/>
      <c r="AE69" s="448"/>
      <c r="AF69" s="448">
        <v>758</v>
      </c>
      <c r="AG69" s="448"/>
      <c r="AH69" s="448"/>
      <c r="AI69" s="448"/>
      <c r="AJ69" s="448"/>
      <c r="AK69" s="448"/>
      <c r="AL69" s="448"/>
      <c r="AM69" s="448"/>
      <c r="AN69" s="448"/>
      <c r="AO69" s="448"/>
      <c r="AP69" s="448">
        <v>657</v>
      </c>
      <c r="AQ69" s="448"/>
      <c r="AR69" s="448"/>
      <c r="AS69" s="448"/>
      <c r="AT69" s="448"/>
      <c r="AU69" s="448"/>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50</v>
      </c>
      <c r="C70" s="414"/>
      <c r="D70" s="414"/>
      <c r="E70" s="414"/>
      <c r="F70" s="414"/>
      <c r="G70" s="414"/>
      <c r="H70" s="414"/>
      <c r="I70" s="414"/>
      <c r="J70" s="414"/>
      <c r="K70" s="414"/>
      <c r="L70" s="414"/>
      <c r="M70" s="414"/>
      <c r="N70" s="414"/>
      <c r="O70" s="414"/>
      <c r="P70" s="430"/>
      <c r="Q70" s="436">
        <v>9335</v>
      </c>
      <c r="R70" s="448"/>
      <c r="S70" s="448"/>
      <c r="T70" s="448"/>
      <c r="U70" s="448"/>
      <c r="V70" s="448">
        <v>8167</v>
      </c>
      <c r="W70" s="448"/>
      <c r="X70" s="448"/>
      <c r="Y70" s="448"/>
      <c r="Z70" s="448"/>
      <c r="AA70" s="448">
        <v>1168</v>
      </c>
      <c r="AB70" s="448"/>
      <c r="AC70" s="448"/>
      <c r="AD70" s="448"/>
      <c r="AE70" s="448"/>
      <c r="AF70" s="448"/>
      <c r="AG70" s="448"/>
      <c r="AH70" s="448"/>
      <c r="AI70" s="448"/>
      <c r="AJ70" s="448"/>
      <c r="AK70" s="448">
        <v>15</v>
      </c>
      <c r="AL70" s="448"/>
      <c r="AM70" s="448"/>
      <c r="AN70" s="448"/>
      <c r="AO70" s="448"/>
      <c r="AP70" s="448"/>
      <c r="AQ70" s="448"/>
      <c r="AR70" s="448"/>
      <c r="AS70" s="448"/>
      <c r="AT70" s="448"/>
      <c r="AU70" s="448"/>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84</v>
      </c>
      <c r="C71" s="414"/>
      <c r="D71" s="414"/>
      <c r="E71" s="414"/>
      <c r="F71" s="414"/>
      <c r="G71" s="414"/>
      <c r="H71" s="414"/>
      <c r="I71" s="414"/>
      <c r="J71" s="414"/>
      <c r="K71" s="414"/>
      <c r="L71" s="414"/>
      <c r="M71" s="414"/>
      <c r="N71" s="414"/>
      <c r="O71" s="414"/>
      <c r="P71" s="430"/>
      <c r="Q71" s="436">
        <v>1528</v>
      </c>
      <c r="R71" s="448"/>
      <c r="S71" s="448"/>
      <c r="T71" s="448"/>
      <c r="U71" s="448"/>
      <c r="V71" s="448">
        <v>1527</v>
      </c>
      <c r="W71" s="448"/>
      <c r="X71" s="448"/>
      <c r="Y71" s="448"/>
      <c r="Z71" s="448"/>
      <c r="AA71" s="448">
        <v>1</v>
      </c>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502</v>
      </c>
      <c r="C72" s="414"/>
      <c r="D72" s="414"/>
      <c r="E72" s="414"/>
      <c r="F72" s="414"/>
      <c r="G72" s="414"/>
      <c r="H72" s="414"/>
      <c r="I72" s="414"/>
      <c r="J72" s="414"/>
      <c r="K72" s="414"/>
      <c r="L72" s="414"/>
      <c r="M72" s="414"/>
      <c r="N72" s="414"/>
      <c r="O72" s="414"/>
      <c r="P72" s="430"/>
      <c r="Q72" s="436">
        <v>20</v>
      </c>
      <c r="R72" s="448"/>
      <c r="S72" s="448"/>
      <c r="T72" s="448"/>
      <c r="U72" s="448"/>
      <c r="V72" s="448">
        <v>19</v>
      </c>
      <c r="W72" s="448"/>
      <c r="X72" s="448"/>
      <c r="Y72" s="448"/>
      <c r="Z72" s="448"/>
      <c r="AA72" s="448">
        <v>1</v>
      </c>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503</v>
      </c>
      <c r="C73" s="414"/>
      <c r="D73" s="414"/>
      <c r="E73" s="414"/>
      <c r="F73" s="414"/>
      <c r="G73" s="414"/>
      <c r="H73" s="414"/>
      <c r="I73" s="414"/>
      <c r="J73" s="414"/>
      <c r="K73" s="414"/>
      <c r="L73" s="414"/>
      <c r="M73" s="414"/>
      <c r="N73" s="414"/>
      <c r="O73" s="414"/>
      <c r="P73" s="430"/>
      <c r="Q73" s="436">
        <v>55</v>
      </c>
      <c r="R73" s="448"/>
      <c r="S73" s="448"/>
      <c r="T73" s="448"/>
      <c r="U73" s="448"/>
      <c r="V73" s="448">
        <v>46</v>
      </c>
      <c r="W73" s="448"/>
      <c r="X73" s="448"/>
      <c r="Y73" s="448"/>
      <c r="Z73" s="448"/>
      <c r="AA73" s="448">
        <v>9</v>
      </c>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t="s">
        <v>504</v>
      </c>
      <c r="C74" s="414"/>
      <c r="D74" s="414"/>
      <c r="E74" s="414"/>
      <c r="F74" s="414"/>
      <c r="G74" s="414"/>
      <c r="H74" s="414"/>
      <c r="I74" s="414"/>
      <c r="J74" s="414"/>
      <c r="K74" s="414"/>
      <c r="L74" s="414"/>
      <c r="M74" s="414"/>
      <c r="N74" s="414"/>
      <c r="O74" s="414"/>
      <c r="P74" s="430"/>
      <c r="Q74" s="436">
        <v>14</v>
      </c>
      <c r="R74" s="448"/>
      <c r="S74" s="448"/>
      <c r="T74" s="448"/>
      <c r="U74" s="448"/>
      <c r="V74" s="448">
        <v>13</v>
      </c>
      <c r="W74" s="448"/>
      <c r="X74" s="448"/>
      <c r="Y74" s="448"/>
      <c r="Z74" s="448"/>
      <c r="AA74" s="448">
        <v>1</v>
      </c>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t="s">
        <v>505</v>
      </c>
      <c r="C75" s="414"/>
      <c r="D75" s="414"/>
      <c r="E75" s="414"/>
      <c r="F75" s="414"/>
      <c r="G75" s="414"/>
      <c r="H75" s="414"/>
      <c r="I75" s="414"/>
      <c r="J75" s="414"/>
      <c r="K75" s="414"/>
      <c r="L75" s="414"/>
      <c r="M75" s="414"/>
      <c r="N75" s="414"/>
      <c r="O75" s="414"/>
      <c r="P75" s="430"/>
      <c r="Q75" s="442">
        <v>2137</v>
      </c>
      <c r="R75" s="454"/>
      <c r="S75" s="454"/>
      <c r="T75" s="454"/>
      <c r="U75" s="458"/>
      <c r="V75" s="459">
        <v>2095</v>
      </c>
      <c r="W75" s="454"/>
      <c r="X75" s="454"/>
      <c r="Y75" s="454"/>
      <c r="Z75" s="458"/>
      <c r="AA75" s="459">
        <v>42</v>
      </c>
      <c r="AB75" s="454"/>
      <c r="AC75" s="454"/>
      <c r="AD75" s="454"/>
      <c r="AE75" s="458"/>
      <c r="AF75" s="459">
        <v>42</v>
      </c>
      <c r="AG75" s="454"/>
      <c r="AH75" s="454"/>
      <c r="AI75" s="454"/>
      <c r="AJ75" s="458"/>
      <c r="AK75" s="459">
        <v>0</v>
      </c>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t="s">
        <v>506</v>
      </c>
      <c r="C76" s="414"/>
      <c r="D76" s="414"/>
      <c r="E76" s="414"/>
      <c r="F76" s="414"/>
      <c r="G76" s="414"/>
      <c r="H76" s="414"/>
      <c r="I76" s="414"/>
      <c r="J76" s="414"/>
      <c r="K76" s="414"/>
      <c r="L76" s="414"/>
      <c r="M76" s="414"/>
      <c r="N76" s="414"/>
      <c r="O76" s="414"/>
      <c r="P76" s="430"/>
      <c r="Q76" s="442">
        <v>246077</v>
      </c>
      <c r="R76" s="454"/>
      <c r="S76" s="454"/>
      <c r="T76" s="454"/>
      <c r="U76" s="458"/>
      <c r="V76" s="459">
        <v>233284</v>
      </c>
      <c r="W76" s="454"/>
      <c r="X76" s="454"/>
      <c r="Y76" s="454"/>
      <c r="Z76" s="458"/>
      <c r="AA76" s="459">
        <v>12793</v>
      </c>
      <c r="AB76" s="454"/>
      <c r="AC76" s="454"/>
      <c r="AD76" s="454"/>
      <c r="AE76" s="458"/>
      <c r="AF76" s="459">
        <v>12793</v>
      </c>
      <c r="AG76" s="454"/>
      <c r="AH76" s="454"/>
      <c r="AI76" s="454"/>
      <c r="AJ76" s="458"/>
      <c r="AK76" s="459">
        <v>2000</v>
      </c>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417</v>
      </c>
      <c r="B88" s="395" t="s">
        <v>431</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c r="AG88" s="450"/>
      <c r="AH88" s="450"/>
      <c r="AI88" s="450"/>
      <c r="AJ88" s="450"/>
      <c r="AK88" s="453"/>
      <c r="AL88" s="453"/>
      <c r="AM88" s="453"/>
      <c r="AN88" s="453"/>
      <c r="AO88" s="453"/>
      <c r="AP88" s="450"/>
      <c r="AQ88" s="450"/>
      <c r="AR88" s="450"/>
      <c r="AS88" s="450"/>
      <c r="AT88" s="450"/>
      <c r="AU88" s="450"/>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417</v>
      </c>
      <c r="BR102" s="395" t="s">
        <v>433</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c r="CS102" s="614"/>
      <c r="CT102" s="614"/>
      <c r="CU102" s="614"/>
      <c r="CV102" s="706"/>
      <c r="CW102" s="705"/>
      <c r="CX102" s="614"/>
      <c r="CY102" s="614"/>
      <c r="CZ102" s="614"/>
      <c r="DA102" s="706"/>
      <c r="DB102" s="705"/>
      <c r="DC102" s="614"/>
      <c r="DD102" s="614"/>
      <c r="DE102" s="614"/>
      <c r="DF102" s="706"/>
      <c r="DG102" s="705"/>
      <c r="DH102" s="614"/>
      <c r="DI102" s="614"/>
      <c r="DJ102" s="614"/>
      <c r="DK102" s="706"/>
      <c r="DL102" s="705"/>
      <c r="DM102" s="614"/>
      <c r="DN102" s="614"/>
      <c r="DO102" s="614"/>
      <c r="DP102" s="706"/>
      <c r="DQ102" s="705"/>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33</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252</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434</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335</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436</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241</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437</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165</v>
      </c>
      <c r="AB109" s="400"/>
      <c r="AC109" s="400"/>
      <c r="AD109" s="400"/>
      <c r="AE109" s="467"/>
      <c r="AF109" s="481" t="s">
        <v>365</v>
      </c>
      <c r="AG109" s="400"/>
      <c r="AH109" s="400"/>
      <c r="AI109" s="400"/>
      <c r="AJ109" s="467"/>
      <c r="AK109" s="481" t="s">
        <v>226</v>
      </c>
      <c r="AL109" s="400"/>
      <c r="AM109" s="400"/>
      <c r="AN109" s="400"/>
      <c r="AO109" s="467"/>
      <c r="AP109" s="481" t="s">
        <v>88</v>
      </c>
      <c r="AQ109" s="400"/>
      <c r="AR109" s="400"/>
      <c r="AS109" s="400"/>
      <c r="AT109" s="556"/>
      <c r="AU109" s="376" t="s">
        <v>437</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165</v>
      </c>
      <c r="BR109" s="400"/>
      <c r="BS109" s="400"/>
      <c r="BT109" s="400"/>
      <c r="BU109" s="467"/>
      <c r="BV109" s="481" t="s">
        <v>365</v>
      </c>
      <c r="BW109" s="400"/>
      <c r="BX109" s="400"/>
      <c r="BY109" s="400"/>
      <c r="BZ109" s="467"/>
      <c r="CA109" s="481" t="s">
        <v>226</v>
      </c>
      <c r="CB109" s="400"/>
      <c r="CC109" s="400"/>
      <c r="CD109" s="400"/>
      <c r="CE109" s="467"/>
      <c r="CF109" s="667" t="s">
        <v>88</v>
      </c>
      <c r="CG109" s="667"/>
      <c r="CH109" s="667"/>
      <c r="CI109" s="667"/>
      <c r="CJ109" s="667"/>
      <c r="CK109" s="481" t="s">
        <v>439</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165</v>
      </c>
      <c r="DH109" s="400"/>
      <c r="DI109" s="400"/>
      <c r="DJ109" s="400"/>
      <c r="DK109" s="467"/>
      <c r="DL109" s="481" t="s">
        <v>365</v>
      </c>
      <c r="DM109" s="400"/>
      <c r="DN109" s="400"/>
      <c r="DO109" s="400"/>
      <c r="DP109" s="467"/>
      <c r="DQ109" s="481" t="s">
        <v>226</v>
      </c>
      <c r="DR109" s="400"/>
      <c r="DS109" s="400"/>
      <c r="DT109" s="400"/>
      <c r="DU109" s="467"/>
      <c r="DV109" s="481" t="s">
        <v>88</v>
      </c>
      <c r="DW109" s="400"/>
      <c r="DX109" s="400"/>
      <c r="DY109" s="400"/>
      <c r="DZ109" s="556"/>
    </row>
    <row r="110" spans="1:131" s="357" customFormat="1" ht="26.25" customHeight="1">
      <c r="A110" s="377" t="s">
        <v>440</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327179</v>
      </c>
      <c r="AB110" s="488"/>
      <c r="AC110" s="488"/>
      <c r="AD110" s="488"/>
      <c r="AE110" s="499"/>
      <c r="AF110" s="515">
        <v>279781</v>
      </c>
      <c r="AG110" s="488"/>
      <c r="AH110" s="488"/>
      <c r="AI110" s="488"/>
      <c r="AJ110" s="499"/>
      <c r="AK110" s="515">
        <v>290353</v>
      </c>
      <c r="AL110" s="488"/>
      <c r="AM110" s="488"/>
      <c r="AN110" s="488"/>
      <c r="AO110" s="499"/>
      <c r="AP110" s="539">
        <v>17.600000000000001</v>
      </c>
      <c r="AQ110" s="547"/>
      <c r="AR110" s="547"/>
      <c r="AS110" s="547"/>
      <c r="AT110" s="557"/>
      <c r="AU110" s="569" t="s">
        <v>74</v>
      </c>
      <c r="AV110" s="581"/>
      <c r="AW110" s="581"/>
      <c r="AX110" s="581"/>
      <c r="AY110" s="596"/>
      <c r="AZ110" s="610" t="s">
        <v>442</v>
      </c>
      <c r="BA110" s="401"/>
      <c r="BB110" s="401"/>
      <c r="BC110" s="401"/>
      <c r="BD110" s="401"/>
      <c r="BE110" s="401"/>
      <c r="BF110" s="401"/>
      <c r="BG110" s="401"/>
      <c r="BH110" s="401"/>
      <c r="BI110" s="401"/>
      <c r="BJ110" s="401"/>
      <c r="BK110" s="401"/>
      <c r="BL110" s="401"/>
      <c r="BM110" s="401"/>
      <c r="BN110" s="401"/>
      <c r="BO110" s="401"/>
      <c r="BP110" s="468"/>
      <c r="BQ110" s="642">
        <v>2708018</v>
      </c>
      <c r="BR110" s="650"/>
      <c r="BS110" s="650"/>
      <c r="BT110" s="650"/>
      <c r="BU110" s="650"/>
      <c r="BV110" s="650">
        <v>2466815</v>
      </c>
      <c r="BW110" s="650"/>
      <c r="BX110" s="650"/>
      <c r="BY110" s="650"/>
      <c r="BZ110" s="650"/>
      <c r="CA110" s="650">
        <v>2681440</v>
      </c>
      <c r="CB110" s="650"/>
      <c r="CC110" s="650"/>
      <c r="CD110" s="650"/>
      <c r="CE110" s="650"/>
      <c r="CF110" s="668">
        <v>162.9</v>
      </c>
      <c r="CG110" s="672"/>
      <c r="CH110" s="672"/>
      <c r="CI110" s="672"/>
      <c r="CJ110" s="672"/>
      <c r="CK110" s="684" t="s">
        <v>184</v>
      </c>
      <c r="CL110" s="406"/>
      <c r="CM110" s="419" t="s">
        <v>443</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145</v>
      </c>
      <c r="DH110" s="650"/>
      <c r="DI110" s="650"/>
      <c r="DJ110" s="650"/>
      <c r="DK110" s="650"/>
      <c r="DL110" s="650" t="s">
        <v>145</v>
      </c>
      <c r="DM110" s="650"/>
      <c r="DN110" s="650"/>
      <c r="DO110" s="650"/>
      <c r="DP110" s="650"/>
      <c r="DQ110" s="650" t="s">
        <v>145</v>
      </c>
      <c r="DR110" s="650"/>
      <c r="DS110" s="650"/>
      <c r="DT110" s="650"/>
      <c r="DU110" s="650"/>
      <c r="DV110" s="722" t="s">
        <v>145</v>
      </c>
      <c r="DW110" s="722"/>
      <c r="DX110" s="722"/>
      <c r="DY110" s="722"/>
      <c r="DZ110" s="731"/>
    </row>
    <row r="111" spans="1:131" s="357" customFormat="1" ht="26.25" customHeight="1">
      <c r="A111" s="378" t="s">
        <v>29</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145</v>
      </c>
      <c r="AB111" s="444"/>
      <c r="AC111" s="444"/>
      <c r="AD111" s="444"/>
      <c r="AE111" s="500"/>
      <c r="AF111" s="516" t="s">
        <v>145</v>
      </c>
      <c r="AG111" s="444"/>
      <c r="AH111" s="444"/>
      <c r="AI111" s="444"/>
      <c r="AJ111" s="500"/>
      <c r="AK111" s="516" t="s">
        <v>145</v>
      </c>
      <c r="AL111" s="444"/>
      <c r="AM111" s="444"/>
      <c r="AN111" s="444"/>
      <c r="AO111" s="500"/>
      <c r="AP111" s="540" t="s">
        <v>145</v>
      </c>
      <c r="AQ111" s="548"/>
      <c r="AR111" s="548"/>
      <c r="AS111" s="548"/>
      <c r="AT111" s="558"/>
      <c r="AU111" s="570"/>
      <c r="AV111" s="582"/>
      <c r="AW111" s="582"/>
      <c r="AX111" s="582"/>
      <c r="AY111" s="597"/>
      <c r="AZ111" s="611" t="s">
        <v>444</v>
      </c>
      <c r="BA111" s="417"/>
      <c r="BB111" s="417"/>
      <c r="BC111" s="417"/>
      <c r="BD111" s="417"/>
      <c r="BE111" s="417"/>
      <c r="BF111" s="417"/>
      <c r="BG111" s="417"/>
      <c r="BH111" s="417"/>
      <c r="BI111" s="417"/>
      <c r="BJ111" s="417"/>
      <c r="BK111" s="417"/>
      <c r="BL111" s="417"/>
      <c r="BM111" s="417"/>
      <c r="BN111" s="417"/>
      <c r="BO111" s="417"/>
      <c r="BP111" s="470"/>
      <c r="BQ111" s="643" t="s">
        <v>145</v>
      </c>
      <c r="BR111" s="651"/>
      <c r="BS111" s="651"/>
      <c r="BT111" s="651"/>
      <c r="BU111" s="651"/>
      <c r="BV111" s="651">
        <v>300000</v>
      </c>
      <c r="BW111" s="651"/>
      <c r="BX111" s="651"/>
      <c r="BY111" s="651"/>
      <c r="BZ111" s="651"/>
      <c r="CA111" s="651">
        <v>239736</v>
      </c>
      <c r="CB111" s="651"/>
      <c r="CC111" s="651"/>
      <c r="CD111" s="651"/>
      <c r="CE111" s="651"/>
      <c r="CF111" s="669">
        <v>14.6</v>
      </c>
      <c r="CG111" s="673"/>
      <c r="CH111" s="673"/>
      <c r="CI111" s="673"/>
      <c r="CJ111" s="673"/>
      <c r="CK111" s="685"/>
      <c r="CL111" s="407"/>
      <c r="CM111" s="420" t="s">
        <v>445</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145</v>
      </c>
      <c r="DH111" s="651"/>
      <c r="DI111" s="651"/>
      <c r="DJ111" s="651"/>
      <c r="DK111" s="651"/>
      <c r="DL111" s="651" t="s">
        <v>145</v>
      </c>
      <c r="DM111" s="651"/>
      <c r="DN111" s="651"/>
      <c r="DO111" s="651"/>
      <c r="DP111" s="651"/>
      <c r="DQ111" s="651" t="s">
        <v>145</v>
      </c>
      <c r="DR111" s="651"/>
      <c r="DS111" s="651"/>
      <c r="DT111" s="651"/>
      <c r="DU111" s="651"/>
      <c r="DV111" s="723" t="s">
        <v>145</v>
      </c>
      <c r="DW111" s="723"/>
      <c r="DX111" s="723"/>
      <c r="DY111" s="723"/>
      <c r="DZ111" s="732"/>
    </row>
    <row r="112" spans="1:131" s="357" customFormat="1" ht="26.25" customHeight="1">
      <c r="A112" s="379" t="s">
        <v>121</v>
      </c>
      <c r="B112" s="403"/>
      <c r="C112" s="417" t="s">
        <v>156</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145</v>
      </c>
      <c r="AB112" s="444"/>
      <c r="AC112" s="444"/>
      <c r="AD112" s="444"/>
      <c r="AE112" s="500"/>
      <c r="AF112" s="516" t="s">
        <v>145</v>
      </c>
      <c r="AG112" s="444"/>
      <c r="AH112" s="444"/>
      <c r="AI112" s="444"/>
      <c r="AJ112" s="500"/>
      <c r="AK112" s="516" t="s">
        <v>145</v>
      </c>
      <c r="AL112" s="444"/>
      <c r="AM112" s="444"/>
      <c r="AN112" s="444"/>
      <c r="AO112" s="500"/>
      <c r="AP112" s="540" t="s">
        <v>145</v>
      </c>
      <c r="AQ112" s="548"/>
      <c r="AR112" s="548"/>
      <c r="AS112" s="548"/>
      <c r="AT112" s="558"/>
      <c r="AU112" s="570"/>
      <c r="AV112" s="582"/>
      <c r="AW112" s="582"/>
      <c r="AX112" s="582"/>
      <c r="AY112" s="597"/>
      <c r="AZ112" s="611" t="s">
        <v>415</v>
      </c>
      <c r="BA112" s="417"/>
      <c r="BB112" s="417"/>
      <c r="BC112" s="417"/>
      <c r="BD112" s="417"/>
      <c r="BE112" s="417"/>
      <c r="BF112" s="417"/>
      <c r="BG112" s="417"/>
      <c r="BH112" s="417"/>
      <c r="BI112" s="417"/>
      <c r="BJ112" s="417"/>
      <c r="BK112" s="417"/>
      <c r="BL112" s="417"/>
      <c r="BM112" s="417"/>
      <c r="BN112" s="417"/>
      <c r="BO112" s="417"/>
      <c r="BP112" s="470"/>
      <c r="BQ112" s="643">
        <v>535979</v>
      </c>
      <c r="BR112" s="651"/>
      <c r="BS112" s="651"/>
      <c r="BT112" s="651"/>
      <c r="BU112" s="651"/>
      <c r="BV112" s="651">
        <v>681895</v>
      </c>
      <c r="BW112" s="651"/>
      <c r="BX112" s="651"/>
      <c r="BY112" s="651"/>
      <c r="BZ112" s="651"/>
      <c r="CA112" s="651">
        <v>715259</v>
      </c>
      <c r="CB112" s="651"/>
      <c r="CC112" s="651"/>
      <c r="CD112" s="651"/>
      <c r="CE112" s="651"/>
      <c r="CF112" s="669">
        <v>43.5</v>
      </c>
      <c r="CG112" s="673"/>
      <c r="CH112" s="673"/>
      <c r="CI112" s="673"/>
      <c r="CJ112" s="673"/>
      <c r="CK112" s="685"/>
      <c r="CL112" s="407"/>
      <c r="CM112" s="420" t="s">
        <v>446</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145</v>
      </c>
      <c r="DH112" s="651"/>
      <c r="DI112" s="651"/>
      <c r="DJ112" s="651"/>
      <c r="DK112" s="651"/>
      <c r="DL112" s="651" t="s">
        <v>145</v>
      </c>
      <c r="DM112" s="651"/>
      <c r="DN112" s="651"/>
      <c r="DO112" s="651"/>
      <c r="DP112" s="651"/>
      <c r="DQ112" s="651" t="s">
        <v>145</v>
      </c>
      <c r="DR112" s="651"/>
      <c r="DS112" s="651"/>
      <c r="DT112" s="651"/>
      <c r="DU112" s="651"/>
      <c r="DV112" s="723" t="s">
        <v>145</v>
      </c>
      <c r="DW112" s="723"/>
      <c r="DX112" s="723"/>
      <c r="DY112" s="723"/>
      <c r="DZ112" s="732"/>
    </row>
    <row r="113" spans="1:130" s="357" customFormat="1" ht="26.25" customHeight="1">
      <c r="A113" s="380"/>
      <c r="B113" s="404"/>
      <c r="C113" s="417" t="s">
        <v>261</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55922</v>
      </c>
      <c r="AB113" s="444"/>
      <c r="AC113" s="444"/>
      <c r="AD113" s="444"/>
      <c r="AE113" s="500"/>
      <c r="AF113" s="516">
        <v>54365</v>
      </c>
      <c r="AG113" s="444"/>
      <c r="AH113" s="444"/>
      <c r="AI113" s="444"/>
      <c r="AJ113" s="500"/>
      <c r="AK113" s="516">
        <v>56412</v>
      </c>
      <c r="AL113" s="444"/>
      <c r="AM113" s="444"/>
      <c r="AN113" s="444"/>
      <c r="AO113" s="500"/>
      <c r="AP113" s="540">
        <v>3.4</v>
      </c>
      <c r="AQ113" s="548"/>
      <c r="AR113" s="548"/>
      <c r="AS113" s="548"/>
      <c r="AT113" s="558"/>
      <c r="AU113" s="570"/>
      <c r="AV113" s="582"/>
      <c r="AW113" s="582"/>
      <c r="AX113" s="582"/>
      <c r="AY113" s="597"/>
      <c r="AZ113" s="611" t="s">
        <v>447</v>
      </c>
      <c r="BA113" s="417"/>
      <c r="BB113" s="417"/>
      <c r="BC113" s="417"/>
      <c r="BD113" s="417"/>
      <c r="BE113" s="417"/>
      <c r="BF113" s="417"/>
      <c r="BG113" s="417"/>
      <c r="BH113" s="417"/>
      <c r="BI113" s="417"/>
      <c r="BJ113" s="417"/>
      <c r="BK113" s="417"/>
      <c r="BL113" s="417"/>
      <c r="BM113" s="417"/>
      <c r="BN113" s="417"/>
      <c r="BO113" s="417"/>
      <c r="BP113" s="470"/>
      <c r="BQ113" s="643">
        <v>5422</v>
      </c>
      <c r="BR113" s="651"/>
      <c r="BS113" s="651"/>
      <c r="BT113" s="651"/>
      <c r="BU113" s="651"/>
      <c r="BV113" s="651">
        <v>5651</v>
      </c>
      <c r="BW113" s="651"/>
      <c r="BX113" s="651"/>
      <c r="BY113" s="651"/>
      <c r="BZ113" s="651"/>
      <c r="CA113" s="651">
        <v>4956</v>
      </c>
      <c r="CB113" s="651"/>
      <c r="CC113" s="651"/>
      <c r="CD113" s="651"/>
      <c r="CE113" s="651"/>
      <c r="CF113" s="669">
        <v>0.3</v>
      </c>
      <c r="CG113" s="673"/>
      <c r="CH113" s="673"/>
      <c r="CI113" s="673"/>
      <c r="CJ113" s="673"/>
      <c r="CK113" s="685"/>
      <c r="CL113" s="407"/>
      <c r="CM113" s="420" t="s">
        <v>320</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145</v>
      </c>
      <c r="DH113" s="444"/>
      <c r="DI113" s="444"/>
      <c r="DJ113" s="444"/>
      <c r="DK113" s="500"/>
      <c r="DL113" s="516" t="s">
        <v>145</v>
      </c>
      <c r="DM113" s="444"/>
      <c r="DN113" s="444"/>
      <c r="DO113" s="444"/>
      <c r="DP113" s="500"/>
      <c r="DQ113" s="516" t="s">
        <v>145</v>
      </c>
      <c r="DR113" s="444"/>
      <c r="DS113" s="444"/>
      <c r="DT113" s="444"/>
      <c r="DU113" s="500"/>
      <c r="DV113" s="540" t="s">
        <v>145</v>
      </c>
      <c r="DW113" s="548"/>
      <c r="DX113" s="548"/>
      <c r="DY113" s="548"/>
      <c r="DZ113" s="558"/>
    </row>
    <row r="114" spans="1:130" s="357" customFormat="1" ht="26.25" customHeight="1">
      <c r="A114" s="380"/>
      <c r="B114" s="404"/>
      <c r="C114" s="417" t="s">
        <v>292</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3951</v>
      </c>
      <c r="AB114" s="444"/>
      <c r="AC114" s="444"/>
      <c r="AD114" s="444"/>
      <c r="AE114" s="500"/>
      <c r="AF114" s="516">
        <v>3201</v>
      </c>
      <c r="AG114" s="444"/>
      <c r="AH114" s="444"/>
      <c r="AI114" s="444"/>
      <c r="AJ114" s="500"/>
      <c r="AK114" s="516">
        <v>2337</v>
      </c>
      <c r="AL114" s="444"/>
      <c r="AM114" s="444"/>
      <c r="AN114" s="444"/>
      <c r="AO114" s="500"/>
      <c r="AP114" s="540">
        <v>0.1</v>
      </c>
      <c r="AQ114" s="548"/>
      <c r="AR114" s="548"/>
      <c r="AS114" s="548"/>
      <c r="AT114" s="558"/>
      <c r="AU114" s="570"/>
      <c r="AV114" s="582"/>
      <c r="AW114" s="582"/>
      <c r="AX114" s="582"/>
      <c r="AY114" s="597"/>
      <c r="AZ114" s="611" t="s">
        <v>450</v>
      </c>
      <c r="BA114" s="417"/>
      <c r="BB114" s="417"/>
      <c r="BC114" s="417"/>
      <c r="BD114" s="417"/>
      <c r="BE114" s="417"/>
      <c r="BF114" s="417"/>
      <c r="BG114" s="417"/>
      <c r="BH114" s="417"/>
      <c r="BI114" s="417"/>
      <c r="BJ114" s="417"/>
      <c r="BK114" s="417"/>
      <c r="BL114" s="417"/>
      <c r="BM114" s="417"/>
      <c r="BN114" s="417"/>
      <c r="BO114" s="417"/>
      <c r="BP114" s="470"/>
      <c r="BQ114" s="643">
        <v>769210</v>
      </c>
      <c r="BR114" s="651"/>
      <c r="BS114" s="651"/>
      <c r="BT114" s="651"/>
      <c r="BU114" s="651"/>
      <c r="BV114" s="651">
        <v>687644</v>
      </c>
      <c r="BW114" s="651"/>
      <c r="BX114" s="651"/>
      <c r="BY114" s="651"/>
      <c r="BZ114" s="651"/>
      <c r="CA114" s="651">
        <v>566382</v>
      </c>
      <c r="CB114" s="651"/>
      <c r="CC114" s="651"/>
      <c r="CD114" s="651"/>
      <c r="CE114" s="651"/>
      <c r="CF114" s="669">
        <v>34.4</v>
      </c>
      <c r="CG114" s="673"/>
      <c r="CH114" s="673"/>
      <c r="CI114" s="673"/>
      <c r="CJ114" s="673"/>
      <c r="CK114" s="685"/>
      <c r="CL114" s="407"/>
      <c r="CM114" s="420" t="s">
        <v>451</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145</v>
      </c>
      <c r="DH114" s="444"/>
      <c r="DI114" s="444"/>
      <c r="DJ114" s="444"/>
      <c r="DK114" s="500"/>
      <c r="DL114" s="516" t="s">
        <v>145</v>
      </c>
      <c r="DM114" s="444"/>
      <c r="DN114" s="444"/>
      <c r="DO114" s="444"/>
      <c r="DP114" s="500"/>
      <c r="DQ114" s="516" t="s">
        <v>145</v>
      </c>
      <c r="DR114" s="444"/>
      <c r="DS114" s="444"/>
      <c r="DT114" s="444"/>
      <c r="DU114" s="500"/>
      <c r="DV114" s="540" t="s">
        <v>145</v>
      </c>
      <c r="DW114" s="548"/>
      <c r="DX114" s="548"/>
      <c r="DY114" s="548"/>
      <c r="DZ114" s="558"/>
    </row>
    <row r="115" spans="1:130" s="357" customFormat="1" ht="26.25" customHeight="1">
      <c r="A115" s="380"/>
      <c r="B115" s="404"/>
      <c r="C115" s="417" t="s">
        <v>452</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t="s">
        <v>145</v>
      </c>
      <c r="AB115" s="444"/>
      <c r="AC115" s="444"/>
      <c r="AD115" s="444"/>
      <c r="AE115" s="500"/>
      <c r="AF115" s="516" t="s">
        <v>145</v>
      </c>
      <c r="AG115" s="444"/>
      <c r="AH115" s="444"/>
      <c r="AI115" s="444"/>
      <c r="AJ115" s="500"/>
      <c r="AK115" s="516">
        <v>16834</v>
      </c>
      <c r="AL115" s="444"/>
      <c r="AM115" s="444"/>
      <c r="AN115" s="444"/>
      <c r="AO115" s="500"/>
      <c r="AP115" s="540">
        <v>1</v>
      </c>
      <c r="AQ115" s="548"/>
      <c r="AR115" s="548"/>
      <c r="AS115" s="548"/>
      <c r="AT115" s="558"/>
      <c r="AU115" s="570"/>
      <c r="AV115" s="582"/>
      <c r="AW115" s="582"/>
      <c r="AX115" s="582"/>
      <c r="AY115" s="597"/>
      <c r="AZ115" s="611" t="s">
        <v>236</v>
      </c>
      <c r="BA115" s="417"/>
      <c r="BB115" s="417"/>
      <c r="BC115" s="417"/>
      <c r="BD115" s="417"/>
      <c r="BE115" s="417"/>
      <c r="BF115" s="417"/>
      <c r="BG115" s="417"/>
      <c r="BH115" s="417"/>
      <c r="BI115" s="417"/>
      <c r="BJ115" s="417"/>
      <c r="BK115" s="417"/>
      <c r="BL115" s="417"/>
      <c r="BM115" s="417"/>
      <c r="BN115" s="417"/>
      <c r="BO115" s="417"/>
      <c r="BP115" s="470"/>
      <c r="BQ115" s="643" t="s">
        <v>145</v>
      </c>
      <c r="BR115" s="651"/>
      <c r="BS115" s="651"/>
      <c r="BT115" s="651"/>
      <c r="BU115" s="651"/>
      <c r="BV115" s="651" t="s">
        <v>145</v>
      </c>
      <c r="BW115" s="651"/>
      <c r="BX115" s="651"/>
      <c r="BY115" s="651"/>
      <c r="BZ115" s="651"/>
      <c r="CA115" s="651" t="s">
        <v>145</v>
      </c>
      <c r="CB115" s="651"/>
      <c r="CC115" s="651"/>
      <c r="CD115" s="651"/>
      <c r="CE115" s="651"/>
      <c r="CF115" s="669" t="s">
        <v>145</v>
      </c>
      <c r="CG115" s="673"/>
      <c r="CH115" s="673"/>
      <c r="CI115" s="673"/>
      <c r="CJ115" s="673"/>
      <c r="CK115" s="685"/>
      <c r="CL115" s="407"/>
      <c r="CM115" s="611" t="s">
        <v>370</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145</v>
      </c>
      <c r="DH115" s="444"/>
      <c r="DI115" s="444"/>
      <c r="DJ115" s="444"/>
      <c r="DK115" s="500"/>
      <c r="DL115" s="516" t="s">
        <v>145</v>
      </c>
      <c r="DM115" s="444"/>
      <c r="DN115" s="444"/>
      <c r="DO115" s="444"/>
      <c r="DP115" s="500"/>
      <c r="DQ115" s="516" t="s">
        <v>145</v>
      </c>
      <c r="DR115" s="444"/>
      <c r="DS115" s="444"/>
      <c r="DT115" s="444"/>
      <c r="DU115" s="500"/>
      <c r="DV115" s="540" t="s">
        <v>145</v>
      </c>
      <c r="DW115" s="548"/>
      <c r="DX115" s="548"/>
      <c r="DY115" s="548"/>
      <c r="DZ115" s="558"/>
    </row>
    <row r="116" spans="1:130" s="357" customFormat="1" ht="26.25" customHeight="1">
      <c r="A116" s="381"/>
      <c r="B116" s="405"/>
      <c r="C116" s="418" t="s">
        <v>453</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145</v>
      </c>
      <c r="AB116" s="444"/>
      <c r="AC116" s="444"/>
      <c r="AD116" s="444"/>
      <c r="AE116" s="500"/>
      <c r="AF116" s="516" t="s">
        <v>145</v>
      </c>
      <c r="AG116" s="444"/>
      <c r="AH116" s="444"/>
      <c r="AI116" s="444"/>
      <c r="AJ116" s="500"/>
      <c r="AK116" s="516" t="s">
        <v>145</v>
      </c>
      <c r="AL116" s="444"/>
      <c r="AM116" s="444"/>
      <c r="AN116" s="444"/>
      <c r="AO116" s="500"/>
      <c r="AP116" s="540" t="s">
        <v>145</v>
      </c>
      <c r="AQ116" s="548"/>
      <c r="AR116" s="548"/>
      <c r="AS116" s="548"/>
      <c r="AT116" s="558"/>
      <c r="AU116" s="570"/>
      <c r="AV116" s="582"/>
      <c r="AW116" s="582"/>
      <c r="AX116" s="582"/>
      <c r="AY116" s="597"/>
      <c r="AZ116" s="611" t="s">
        <v>93</v>
      </c>
      <c r="BA116" s="417"/>
      <c r="BB116" s="417"/>
      <c r="BC116" s="417"/>
      <c r="BD116" s="417"/>
      <c r="BE116" s="417"/>
      <c r="BF116" s="417"/>
      <c r="BG116" s="417"/>
      <c r="BH116" s="417"/>
      <c r="BI116" s="417"/>
      <c r="BJ116" s="417"/>
      <c r="BK116" s="417"/>
      <c r="BL116" s="417"/>
      <c r="BM116" s="417"/>
      <c r="BN116" s="417"/>
      <c r="BO116" s="417"/>
      <c r="BP116" s="470"/>
      <c r="BQ116" s="643" t="s">
        <v>145</v>
      </c>
      <c r="BR116" s="651"/>
      <c r="BS116" s="651"/>
      <c r="BT116" s="651"/>
      <c r="BU116" s="651"/>
      <c r="BV116" s="651" t="s">
        <v>145</v>
      </c>
      <c r="BW116" s="651"/>
      <c r="BX116" s="651"/>
      <c r="BY116" s="651"/>
      <c r="BZ116" s="651"/>
      <c r="CA116" s="651" t="s">
        <v>145</v>
      </c>
      <c r="CB116" s="651"/>
      <c r="CC116" s="651"/>
      <c r="CD116" s="651"/>
      <c r="CE116" s="651"/>
      <c r="CF116" s="669" t="s">
        <v>145</v>
      </c>
      <c r="CG116" s="673"/>
      <c r="CH116" s="673"/>
      <c r="CI116" s="673"/>
      <c r="CJ116" s="673"/>
      <c r="CK116" s="685"/>
      <c r="CL116" s="407"/>
      <c r="CM116" s="420" t="s">
        <v>454</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145</v>
      </c>
      <c r="DH116" s="444"/>
      <c r="DI116" s="444"/>
      <c r="DJ116" s="444"/>
      <c r="DK116" s="500"/>
      <c r="DL116" s="516" t="s">
        <v>145</v>
      </c>
      <c r="DM116" s="444"/>
      <c r="DN116" s="444"/>
      <c r="DO116" s="444"/>
      <c r="DP116" s="500"/>
      <c r="DQ116" s="516" t="s">
        <v>145</v>
      </c>
      <c r="DR116" s="444"/>
      <c r="DS116" s="444"/>
      <c r="DT116" s="444"/>
      <c r="DU116" s="500"/>
      <c r="DV116" s="540" t="s">
        <v>145</v>
      </c>
      <c r="DW116" s="548"/>
      <c r="DX116" s="548"/>
      <c r="DY116" s="548"/>
      <c r="DZ116" s="558"/>
    </row>
    <row r="117" spans="1:130" s="357" customFormat="1" ht="26.25" customHeight="1">
      <c r="A117" s="376" t="s">
        <v>256</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456</v>
      </c>
      <c r="Z117" s="467"/>
      <c r="AA117" s="484">
        <v>387052</v>
      </c>
      <c r="AB117" s="489"/>
      <c r="AC117" s="489"/>
      <c r="AD117" s="489"/>
      <c r="AE117" s="501"/>
      <c r="AF117" s="517">
        <v>337347</v>
      </c>
      <c r="AG117" s="489"/>
      <c r="AH117" s="489"/>
      <c r="AI117" s="489"/>
      <c r="AJ117" s="501"/>
      <c r="AK117" s="517">
        <v>365936</v>
      </c>
      <c r="AL117" s="489"/>
      <c r="AM117" s="489"/>
      <c r="AN117" s="489"/>
      <c r="AO117" s="501"/>
      <c r="AP117" s="541"/>
      <c r="AQ117" s="549"/>
      <c r="AR117" s="549"/>
      <c r="AS117" s="549"/>
      <c r="AT117" s="559"/>
      <c r="AU117" s="570"/>
      <c r="AV117" s="582"/>
      <c r="AW117" s="582"/>
      <c r="AX117" s="582"/>
      <c r="AY117" s="597"/>
      <c r="AZ117" s="612" t="s">
        <v>457</v>
      </c>
      <c r="BA117" s="418"/>
      <c r="BB117" s="418"/>
      <c r="BC117" s="418"/>
      <c r="BD117" s="418"/>
      <c r="BE117" s="418"/>
      <c r="BF117" s="418"/>
      <c r="BG117" s="418"/>
      <c r="BH117" s="418"/>
      <c r="BI117" s="418"/>
      <c r="BJ117" s="418"/>
      <c r="BK117" s="418"/>
      <c r="BL117" s="418"/>
      <c r="BM117" s="418"/>
      <c r="BN117" s="418"/>
      <c r="BO117" s="418"/>
      <c r="BP117" s="471"/>
      <c r="BQ117" s="644" t="s">
        <v>145</v>
      </c>
      <c r="BR117" s="652"/>
      <c r="BS117" s="652"/>
      <c r="BT117" s="652"/>
      <c r="BU117" s="652"/>
      <c r="BV117" s="652" t="s">
        <v>145</v>
      </c>
      <c r="BW117" s="652"/>
      <c r="BX117" s="652"/>
      <c r="BY117" s="652"/>
      <c r="BZ117" s="652"/>
      <c r="CA117" s="652" t="s">
        <v>145</v>
      </c>
      <c r="CB117" s="652"/>
      <c r="CC117" s="652"/>
      <c r="CD117" s="652"/>
      <c r="CE117" s="652"/>
      <c r="CF117" s="669" t="s">
        <v>145</v>
      </c>
      <c r="CG117" s="673"/>
      <c r="CH117" s="673"/>
      <c r="CI117" s="673"/>
      <c r="CJ117" s="673"/>
      <c r="CK117" s="685"/>
      <c r="CL117" s="407"/>
      <c r="CM117" s="420" t="s">
        <v>435</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145</v>
      </c>
      <c r="DH117" s="444"/>
      <c r="DI117" s="444"/>
      <c r="DJ117" s="444"/>
      <c r="DK117" s="500"/>
      <c r="DL117" s="516" t="s">
        <v>145</v>
      </c>
      <c r="DM117" s="444"/>
      <c r="DN117" s="444"/>
      <c r="DO117" s="444"/>
      <c r="DP117" s="500"/>
      <c r="DQ117" s="516" t="s">
        <v>145</v>
      </c>
      <c r="DR117" s="444"/>
      <c r="DS117" s="444"/>
      <c r="DT117" s="444"/>
      <c r="DU117" s="500"/>
      <c r="DV117" s="540" t="s">
        <v>145</v>
      </c>
      <c r="DW117" s="548"/>
      <c r="DX117" s="548"/>
      <c r="DY117" s="548"/>
      <c r="DZ117" s="558"/>
    </row>
    <row r="118" spans="1:130" s="357" customFormat="1" ht="26.25" customHeight="1">
      <c r="A118" s="376" t="s">
        <v>439</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165</v>
      </c>
      <c r="AB118" s="400"/>
      <c r="AC118" s="400"/>
      <c r="AD118" s="400"/>
      <c r="AE118" s="467"/>
      <c r="AF118" s="481" t="s">
        <v>365</v>
      </c>
      <c r="AG118" s="400"/>
      <c r="AH118" s="400"/>
      <c r="AI118" s="400"/>
      <c r="AJ118" s="467"/>
      <c r="AK118" s="481" t="s">
        <v>226</v>
      </c>
      <c r="AL118" s="400"/>
      <c r="AM118" s="400"/>
      <c r="AN118" s="400"/>
      <c r="AO118" s="467"/>
      <c r="AP118" s="481" t="s">
        <v>88</v>
      </c>
      <c r="AQ118" s="400"/>
      <c r="AR118" s="400"/>
      <c r="AS118" s="400"/>
      <c r="AT118" s="556"/>
      <c r="AU118" s="571"/>
      <c r="AV118" s="583"/>
      <c r="AW118" s="583"/>
      <c r="AX118" s="583"/>
      <c r="AY118" s="583"/>
      <c r="AZ118" s="613" t="s">
        <v>256</v>
      </c>
      <c r="BA118" s="613"/>
      <c r="BB118" s="613"/>
      <c r="BC118" s="613"/>
      <c r="BD118" s="613"/>
      <c r="BE118" s="613"/>
      <c r="BF118" s="613"/>
      <c r="BG118" s="613"/>
      <c r="BH118" s="613"/>
      <c r="BI118" s="613"/>
      <c r="BJ118" s="613"/>
      <c r="BK118" s="613"/>
      <c r="BL118" s="613"/>
      <c r="BM118" s="613"/>
      <c r="BN118" s="613"/>
      <c r="BO118" s="466" t="s">
        <v>458</v>
      </c>
      <c r="BP118" s="638"/>
      <c r="BQ118" s="644">
        <v>4018629</v>
      </c>
      <c r="BR118" s="652"/>
      <c r="BS118" s="652"/>
      <c r="BT118" s="652"/>
      <c r="BU118" s="652"/>
      <c r="BV118" s="652">
        <v>4142005</v>
      </c>
      <c r="BW118" s="652"/>
      <c r="BX118" s="652"/>
      <c r="BY118" s="652"/>
      <c r="BZ118" s="652"/>
      <c r="CA118" s="652">
        <v>4207773</v>
      </c>
      <c r="CB118" s="652"/>
      <c r="CC118" s="652"/>
      <c r="CD118" s="652"/>
      <c r="CE118" s="652"/>
      <c r="CF118" s="545"/>
      <c r="CG118" s="553"/>
      <c r="CH118" s="553"/>
      <c r="CI118" s="553"/>
      <c r="CJ118" s="681"/>
      <c r="CK118" s="685"/>
      <c r="CL118" s="407"/>
      <c r="CM118" s="420" t="s">
        <v>459</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145</v>
      </c>
      <c r="DH118" s="444"/>
      <c r="DI118" s="444"/>
      <c r="DJ118" s="444"/>
      <c r="DK118" s="500"/>
      <c r="DL118" s="516" t="s">
        <v>145</v>
      </c>
      <c r="DM118" s="444"/>
      <c r="DN118" s="444"/>
      <c r="DO118" s="444"/>
      <c r="DP118" s="500"/>
      <c r="DQ118" s="516" t="s">
        <v>145</v>
      </c>
      <c r="DR118" s="444"/>
      <c r="DS118" s="444"/>
      <c r="DT118" s="444"/>
      <c r="DU118" s="500"/>
      <c r="DV118" s="540" t="s">
        <v>145</v>
      </c>
      <c r="DW118" s="548"/>
      <c r="DX118" s="548"/>
      <c r="DY118" s="548"/>
      <c r="DZ118" s="558"/>
    </row>
    <row r="119" spans="1:130" s="357" customFormat="1" ht="26.25" customHeight="1">
      <c r="A119" s="382" t="s">
        <v>184</v>
      </c>
      <c r="B119" s="406"/>
      <c r="C119" s="419" t="s">
        <v>443</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145</v>
      </c>
      <c r="AB119" s="488"/>
      <c r="AC119" s="488"/>
      <c r="AD119" s="488"/>
      <c r="AE119" s="499"/>
      <c r="AF119" s="515" t="s">
        <v>145</v>
      </c>
      <c r="AG119" s="488"/>
      <c r="AH119" s="488"/>
      <c r="AI119" s="488"/>
      <c r="AJ119" s="499"/>
      <c r="AK119" s="515" t="s">
        <v>145</v>
      </c>
      <c r="AL119" s="488"/>
      <c r="AM119" s="488"/>
      <c r="AN119" s="488"/>
      <c r="AO119" s="499"/>
      <c r="AP119" s="539" t="s">
        <v>145</v>
      </c>
      <c r="AQ119" s="547"/>
      <c r="AR119" s="547"/>
      <c r="AS119" s="547"/>
      <c r="AT119" s="557"/>
      <c r="AU119" s="572" t="s">
        <v>371</v>
      </c>
      <c r="AV119" s="584"/>
      <c r="AW119" s="584"/>
      <c r="AX119" s="584"/>
      <c r="AY119" s="598"/>
      <c r="AZ119" s="610" t="s">
        <v>460</v>
      </c>
      <c r="BA119" s="401"/>
      <c r="BB119" s="401"/>
      <c r="BC119" s="401"/>
      <c r="BD119" s="401"/>
      <c r="BE119" s="401"/>
      <c r="BF119" s="401"/>
      <c r="BG119" s="401"/>
      <c r="BH119" s="401"/>
      <c r="BI119" s="401"/>
      <c r="BJ119" s="401"/>
      <c r="BK119" s="401"/>
      <c r="BL119" s="401"/>
      <c r="BM119" s="401"/>
      <c r="BN119" s="401"/>
      <c r="BO119" s="401"/>
      <c r="BP119" s="468"/>
      <c r="BQ119" s="642">
        <v>2469028</v>
      </c>
      <c r="BR119" s="650"/>
      <c r="BS119" s="650"/>
      <c r="BT119" s="650"/>
      <c r="BU119" s="650"/>
      <c r="BV119" s="650">
        <v>2709256</v>
      </c>
      <c r="BW119" s="650"/>
      <c r="BX119" s="650"/>
      <c r="BY119" s="650"/>
      <c r="BZ119" s="650"/>
      <c r="CA119" s="650">
        <v>2609775</v>
      </c>
      <c r="CB119" s="650"/>
      <c r="CC119" s="650"/>
      <c r="CD119" s="650"/>
      <c r="CE119" s="650"/>
      <c r="CF119" s="668">
        <v>158.6</v>
      </c>
      <c r="CG119" s="672"/>
      <c r="CH119" s="672"/>
      <c r="CI119" s="672"/>
      <c r="CJ119" s="672"/>
      <c r="CK119" s="686"/>
      <c r="CL119" s="408"/>
      <c r="CM119" s="422" t="s">
        <v>461</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145</v>
      </c>
      <c r="DH119" s="490"/>
      <c r="DI119" s="490"/>
      <c r="DJ119" s="490"/>
      <c r="DK119" s="502"/>
      <c r="DL119" s="518">
        <v>300000</v>
      </c>
      <c r="DM119" s="490"/>
      <c r="DN119" s="490"/>
      <c r="DO119" s="490"/>
      <c r="DP119" s="502"/>
      <c r="DQ119" s="518">
        <v>239736</v>
      </c>
      <c r="DR119" s="490"/>
      <c r="DS119" s="490"/>
      <c r="DT119" s="490"/>
      <c r="DU119" s="502"/>
      <c r="DV119" s="724">
        <v>14.6</v>
      </c>
      <c r="DW119" s="726"/>
      <c r="DX119" s="726"/>
      <c r="DY119" s="726"/>
      <c r="DZ119" s="733"/>
    </row>
    <row r="120" spans="1:130" s="357" customFormat="1" ht="26.25" customHeight="1">
      <c r="A120" s="383"/>
      <c r="B120" s="407"/>
      <c r="C120" s="420" t="s">
        <v>445</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145</v>
      </c>
      <c r="AB120" s="444"/>
      <c r="AC120" s="444"/>
      <c r="AD120" s="444"/>
      <c r="AE120" s="500"/>
      <c r="AF120" s="516" t="s">
        <v>145</v>
      </c>
      <c r="AG120" s="444"/>
      <c r="AH120" s="444"/>
      <c r="AI120" s="444"/>
      <c r="AJ120" s="500"/>
      <c r="AK120" s="516" t="s">
        <v>145</v>
      </c>
      <c r="AL120" s="444"/>
      <c r="AM120" s="444"/>
      <c r="AN120" s="444"/>
      <c r="AO120" s="500"/>
      <c r="AP120" s="540" t="s">
        <v>145</v>
      </c>
      <c r="AQ120" s="548"/>
      <c r="AR120" s="548"/>
      <c r="AS120" s="548"/>
      <c r="AT120" s="558"/>
      <c r="AU120" s="573"/>
      <c r="AV120" s="585"/>
      <c r="AW120" s="585"/>
      <c r="AX120" s="585"/>
      <c r="AY120" s="599"/>
      <c r="AZ120" s="611" t="s">
        <v>462</v>
      </c>
      <c r="BA120" s="417"/>
      <c r="BB120" s="417"/>
      <c r="BC120" s="417"/>
      <c r="BD120" s="417"/>
      <c r="BE120" s="417"/>
      <c r="BF120" s="417"/>
      <c r="BG120" s="417"/>
      <c r="BH120" s="417"/>
      <c r="BI120" s="417"/>
      <c r="BJ120" s="417"/>
      <c r="BK120" s="417"/>
      <c r="BL120" s="417"/>
      <c r="BM120" s="417"/>
      <c r="BN120" s="417"/>
      <c r="BO120" s="417"/>
      <c r="BP120" s="470"/>
      <c r="BQ120" s="643" t="s">
        <v>145</v>
      </c>
      <c r="BR120" s="651"/>
      <c r="BS120" s="651"/>
      <c r="BT120" s="651"/>
      <c r="BU120" s="651"/>
      <c r="BV120" s="651" t="s">
        <v>145</v>
      </c>
      <c r="BW120" s="651"/>
      <c r="BX120" s="651"/>
      <c r="BY120" s="651"/>
      <c r="BZ120" s="651"/>
      <c r="CA120" s="651" t="s">
        <v>145</v>
      </c>
      <c r="CB120" s="651"/>
      <c r="CC120" s="651"/>
      <c r="CD120" s="651"/>
      <c r="CE120" s="651"/>
      <c r="CF120" s="669" t="s">
        <v>145</v>
      </c>
      <c r="CG120" s="673"/>
      <c r="CH120" s="673"/>
      <c r="CI120" s="673"/>
      <c r="CJ120" s="673"/>
      <c r="CK120" s="687" t="s">
        <v>463</v>
      </c>
      <c r="CL120" s="690"/>
      <c r="CM120" s="690"/>
      <c r="CN120" s="690"/>
      <c r="CO120" s="697"/>
      <c r="CP120" s="701" t="s">
        <v>285</v>
      </c>
      <c r="CQ120" s="704"/>
      <c r="CR120" s="704"/>
      <c r="CS120" s="704"/>
      <c r="CT120" s="704"/>
      <c r="CU120" s="704"/>
      <c r="CV120" s="704"/>
      <c r="CW120" s="704"/>
      <c r="CX120" s="704"/>
      <c r="CY120" s="704"/>
      <c r="CZ120" s="704"/>
      <c r="DA120" s="704"/>
      <c r="DB120" s="704"/>
      <c r="DC120" s="704"/>
      <c r="DD120" s="704"/>
      <c r="DE120" s="704"/>
      <c r="DF120" s="707"/>
      <c r="DG120" s="642">
        <v>355594</v>
      </c>
      <c r="DH120" s="650"/>
      <c r="DI120" s="650"/>
      <c r="DJ120" s="650"/>
      <c r="DK120" s="650"/>
      <c r="DL120" s="650">
        <v>321258</v>
      </c>
      <c r="DM120" s="650"/>
      <c r="DN120" s="650"/>
      <c r="DO120" s="650"/>
      <c r="DP120" s="650"/>
      <c r="DQ120" s="650">
        <v>353722</v>
      </c>
      <c r="DR120" s="650"/>
      <c r="DS120" s="650"/>
      <c r="DT120" s="650"/>
      <c r="DU120" s="650"/>
      <c r="DV120" s="722">
        <v>21.5</v>
      </c>
      <c r="DW120" s="722"/>
      <c r="DX120" s="722"/>
      <c r="DY120" s="722"/>
      <c r="DZ120" s="731"/>
    </row>
    <row r="121" spans="1:130" s="357" customFormat="1" ht="26.25" customHeight="1">
      <c r="A121" s="383"/>
      <c r="B121" s="407"/>
      <c r="C121" s="421" t="s">
        <v>81</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145</v>
      </c>
      <c r="AB121" s="444"/>
      <c r="AC121" s="444"/>
      <c r="AD121" s="444"/>
      <c r="AE121" s="500"/>
      <c r="AF121" s="516" t="s">
        <v>145</v>
      </c>
      <c r="AG121" s="444"/>
      <c r="AH121" s="444"/>
      <c r="AI121" s="444"/>
      <c r="AJ121" s="500"/>
      <c r="AK121" s="516" t="s">
        <v>145</v>
      </c>
      <c r="AL121" s="444"/>
      <c r="AM121" s="444"/>
      <c r="AN121" s="444"/>
      <c r="AO121" s="500"/>
      <c r="AP121" s="540" t="s">
        <v>145</v>
      </c>
      <c r="AQ121" s="548"/>
      <c r="AR121" s="548"/>
      <c r="AS121" s="548"/>
      <c r="AT121" s="558"/>
      <c r="AU121" s="573"/>
      <c r="AV121" s="585"/>
      <c r="AW121" s="585"/>
      <c r="AX121" s="585"/>
      <c r="AY121" s="599"/>
      <c r="AZ121" s="612" t="s">
        <v>466</v>
      </c>
      <c r="BA121" s="418"/>
      <c r="BB121" s="418"/>
      <c r="BC121" s="418"/>
      <c r="BD121" s="418"/>
      <c r="BE121" s="418"/>
      <c r="BF121" s="418"/>
      <c r="BG121" s="418"/>
      <c r="BH121" s="418"/>
      <c r="BI121" s="418"/>
      <c r="BJ121" s="418"/>
      <c r="BK121" s="418"/>
      <c r="BL121" s="418"/>
      <c r="BM121" s="418"/>
      <c r="BN121" s="418"/>
      <c r="BO121" s="418"/>
      <c r="BP121" s="471"/>
      <c r="BQ121" s="644">
        <v>3062230</v>
      </c>
      <c r="BR121" s="652"/>
      <c r="BS121" s="652"/>
      <c r="BT121" s="652"/>
      <c r="BU121" s="652"/>
      <c r="BV121" s="652">
        <v>3031566</v>
      </c>
      <c r="BW121" s="652"/>
      <c r="BX121" s="652"/>
      <c r="BY121" s="652"/>
      <c r="BZ121" s="652"/>
      <c r="CA121" s="652">
        <v>3089171</v>
      </c>
      <c r="CB121" s="652"/>
      <c r="CC121" s="652"/>
      <c r="CD121" s="652"/>
      <c r="CE121" s="652"/>
      <c r="CF121" s="670">
        <v>187.7</v>
      </c>
      <c r="CG121" s="674"/>
      <c r="CH121" s="674"/>
      <c r="CI121" s="674"/>
      <c r="CJ121" s="674"/>
      <c r="CK121" s="688"/>
      <c r="CL121" s="691"/>
      <c r="CM121" s="691"/>
      <c r="CN121" s="691"/>
      <c r="CO121" s="698"/>
      <c r="CP121" s="702" t="s">
        <v>428</v>
      </c>
      <c r="CQ121" s="397"/>
      <c r="CR121" s="397"/>
      <c r="CS121" s="397"/>
      <c r="CT121" s="397"/>
      <c r="CU121" s="397"/>
      <c r="CV121" s="397"/>
      <c r="CW121" s="397"/>
      <c r="CX121" s="397"/>
      <c r="CY121" s="397"/>
      <c r="CZ121" s="397"/>
      <c r="DA121" s="397"/>
      <c r="DB121" s="397"/>
      <c r="DC121" s="397"/>
      <c r="DD121" s="397"/>
      <c r="DE121" s="397"/>
      <c r="DF121" s="708"/>
      <c r="DG121" s="643">
        <v>158374</v>
      </c>
      <c r="DH121" s="651"/>
      <c r="DI121" s="651"/>
      <c r="DJ121" s="651"/>
      <c r="DK121" s="651"/>
      <c r="DL121" s="651">
        <v>174720</v>
      </c>
      <c r="DM121" s="651"/>
      <c r="DN121" s="651"/>
      <c r="DO121" s="651"/>
      <c r="DP121" s="651"/>
      <c r="DQ121" s="651">
        <v>195740</v>
      </c>
      <c r="DR121" s="651"/>
      <c r="DS121" s="651"/>
      <c r="DT121" s="651"/>
      <c r="DU121" s="651"/>
      <c r="DV121" s="723">
        <v>11.9</v>
      </c>
      <c r="DW121" s="723"/>
      <c r="DX121" s="723"/>
      <c r="DY121" s="723"/>
      <c r="DZ121" s="732"/>
    </row>
    <row r="122" spans="1:130" s="357" customFormat="1" ht="26.25" customHeight="1">
      <c r="A122" s="383"/>
      <c r="B122" s="407"/>
      <c r="C122" s="420" t="s">
        <v>451</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145</v>
      </c>
      <c r="AB122" s="444"/>
      <c r="AC122" s="444"/>
      <c r="AD122" s="444"/>
      <c r="AE122" s="500"/>
      <c r="AF122" s="516" t="s">
        <v>145</v>
      </c>
      <c r="AG122" s="444"/>
      <c r="AH122" s="444"/>
      <c r="AI122" s="444"/>
      <c r="AJ122" s="500"/>
      <c r="AK122" s="516" t="s">
        <v>145</v>
      </c>
      <c r="AL122" s="444"/>
      <c r="AM122" s="444"/>
      <c r="AN122" s="444"/>
      <c r="AO122" s="500"/>
      <c r="AP122" s="540" t="s">
        <v>145</v>
      </c>
      <c r="AQ122" s="548"/>
      <c r="AR122" s="548"/>
      <c r="AS122" s="548"/>
      <c r="AT122" s="558"/>
      <c r="AU122" s="574"/>
      <c r="AV122" s="586"/>
      <c r="AW122" s="586"/>
      <c r="AX122" s="586"/>
      <c r="AY122" s="586"/>
      <c r="AZ122" s="613" t="s">
        <v>256</v>
      </c>
      <c r="BA122" s="613"/>
      <c r="BB122" s="613"/>
      <c r="BC122" s="613"/>
      <c r="BD122" s="613"/>
      <c r="BE122" s="613"/>
      <c r="BF122" s="613"/>
      <c r="BG122" s="613"/>
      <c r="BH122" s="613"/>
      <c r="BI122" s="613"/>
      <c r="BJ122" s="613"/>
      <c r="BK122" s="613"/>
      <c r="BL122" s="613"/>
      <c r="BM122" s="613"/>
      <c r="BN122" s="613"/>
      <c r="BO122" s="466" t="s">
        <v>418</v>
      </c>
      <c r="BP122" s="638"/>
      <c r="BQ122" s="645">
        <v>5531258</v>
      </c>
      <c r="BR122" s="653"/>
      <c r="BS122" s="653"/>
      <c r="BT122" s="653"/>
      <c r="BU122" s="653"/>
      <c r="BV122" s="653">
        <v>5740822</v>
      </c>
      <c r="BW122" s="653"/>
      <c r="BX122" s="653"/>
      <c r="BY122" s="653"/>
      <c r="BZ122" s="653"/>
      <c r="CA122" s="653">
        <v>5698946</v>
      </c>
      <c r="CB122" s="653"/>
      <c r="CC122" s="653"/>
      <c r="CD122" s="653"/>
      <c r="CE122" s="653"/>
      <c r="CF122" s="545"/>
      <c r="CG122" s="553"/>
      <c r="CH122" s="553"/>
      <c r="CI122" s="553"/>
      <c r="CJ122" s="681"/>
      <c r="CK122" s="688"/>
      <c r="CL122" s="691"/>
      <c r="CM122" s="691"/>
      <c r="CN122" s="691"/>
      <c r="CO122" s="698"/>
      <c r="CP122" s="702" t="s">
        <v>376</v>
      </c>
      <c r="CQ122" s="397"/>
      <c r="CR122" s="397"/>
      <c r="CS122" s="397"/>
      <c r="CT122" s="397"/>
      <c r="CU122" s="397"/>
      <c r="CV122" s="397"/>
      <c r="CW122" s="397"/>
      <c r="CX122" s="397"/>
      <c r="CY122" s="397"/>
      <c r="CZ122" s="397"/>
      <c r="DA122" s="397"/>
      <c r="DB122" s="397"/>
      <c r="DC122" s="397"/>
      <c r="DD122" s="397"/>
      <c r="DE122" s="397"/>
      <c r="DF122" s="708"/>
      <c r="DG122" s="643" t="s">
        <v>145</v>
      </c>
      <c r="DH122" s="651"/>
      <c r="DI122" s="651"/>
      <c r="DJ122" s="651"/>
      <c r="DK122" s="651"/>
      <c r="DL122" s="651">
        <v>162941</v>
      </c>
      <c r="DM122" s="651"/>
      <c r="DN122" s="651"/>
      <c r="DO122" s="651"/>
      <c r="DP122" s="651"/>
      <c r="DQ122" s="651">
        <v>141055</v>
      </c>
      <c r="DR122" s="651"/>
      <c r="DS122" s="651"/>
      <c r="DT122" s="651"/>
      <c r="DU122" s="651"/>
      <c r="DV122" s="723">
        <v>8.6</v>
      </c>
      <c r="DW122" s="723"/>
      <c r="DX122" s="723"/>
      <c r="DY122" s="723"/>
      <c r="DZ122" s="732"/>
    </row>
    <row r="123" spans="1:130" s="357" customFormat="1" ht="26.25" customHeight="1">
      <c r="A123" s="383"/>
      <c r="B123" s="407"/>
      <c r="C123" s="420" t="s">
        <v>454</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145</v>
      </c>
      <c r="AB123" s="444"/>
      <c r="AC123" s="444"/>
      <c r="AD123" s="444"/>
      <c r="AE123" s="500"/>
      <c r="AF123" s="516" t="s">
        <v>145</v>
      </c>
      <c r="AG123" s="444"/>
      <c r="AH123" s="444"/>
      <c r="AI123" s="444"/>
      <c r="AJ123" s="500"/>
      <c r="AK123" s="516" t="s">
        <v>145</v>
      </c>
      <c r="AL123" s="444"/>
      <c r="AM123" s="444"/>
      <c r="AN123" s="444"/>
      <c r="AO123" s="500"/>
      <c r="AP123" s="540" t="s">
        <v>145</v>
      </c>
      <c r="AQ123" s="548"/>
      <c r="AR123" s="548"/>
      <c r="AS123" s="548"/>
      <c r="AT123" s="558"/>
      <c r="AU123" s="575" t="s">
        <v>467</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t="s">
        <v>145</v>
      </c>
      <c r="BR123" s="654"/>
      <c r="BS123" s="654"/>
      <c r="BT123" s="654"/>
      <c r="BU123" s="654"/>
      <c r="BV123" s="654" t="s">
        <v>145</v>
      </c>
      <c r="BW123" s="654"/>
      <c r="BX123" s="654"/>
      <c r="BY123" s="654"/>
      <c r="BZ123" s="654"/>
      <c r="CA123" s="654" t="s">
        <v>145</v>
      </c>
      <c r="CB123" s="654"/>
      <c r="CC123" s="654"/>
      <c r="CD123" s="654"/>
      <c r="CE123" s="654"/>
      <c r="CF123" s="546"/>
      <c r="CG123" s="554"/>
      <c r="CH123" s="554"/>
      <c r="CI123" s="554"/>
      <c r="CJ123" s="682"/>
      <c r="CK123" s="688"/>
      <c r="CL123" s="691"/>
      <c r="CM123" s="691"/>
      <c r="CN123" s="691"/>
      <c r="CO123" s="698"/>
      <c r="CP123" s="702" t="s">
        <v>427</v>
      </c>
      <c r="CQ123" s="397"/>
      <c r="CR123" s="397"/>
      <c r="CS123" s="397"/>
      <c r="CT123" s="397"/>
      <c r="CU123" s="397"/>
      <c r="CV123" s="397"/>
      <c r="CW123" s="397"/>
      <c r="CX123" s="397"/>
      <c r="CY123" s="397"/>
      <c r="CZ123" s="397"/>
      <c r="DA123" s="397"/>
      <c r="DB123" s="397"/>
      <c r="DC123" s="397"/>
      <c r="DD123" s="397"/>
      <c r="DE123" s="397"/>
      <c r="DF123" s="708"/>
      <c r="DG123" s="483">
        <v>15727</v>
      </c>
      <c r="DH123" s="444"/>
      <c r="DI123" s="444"/>
      <c r="DJ123" s="444"/>
      <c r="DK123" s="500"/>
      <c r="DL123" s="516">
        <v>14323</v>
      </c>
      <c r="DM123" s="444"/>
      <c r="DN123" s="444"/>
      <c r="DO123" s="444"/>
      <c r="DP123" s="500"/>
      <c r="DQ123" s="516">
        <v>12850</v>
      </c>
      <c r="DR123" s="444"/>
      <c r="DS123" s="444"/>
      <c r="DT123" s="444"/>
      <c r="DU123" s="500"/>
      <c r="DV123" s="540">
        <v>0.8</v>
      </c>
      <c r="DW123" s="548"/>
      <c r="DX123" s="548"/>
      <c r="DY123" s="548"/>
      <c r="DZ123" s="558"/>
    </row>
    <row r="124" spans="1:130" s="357" customFormat="1" ht="26.25" customHeight="1">
      <c r="A124" s="383"/>
      <c r="B124" s="407"/>
      <c r="C124" s="420" t="s">
        <v>435</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145</v>
      </c>
      <c r="AB124" s="444"/>
      <c r="AC124" s="444"/>
      <c r="AD124" s="444"/>
      <c r="AE124" s="500"/>
      <c r="AF124" s="516" t="s">
        <v>145</v>
      </c>
      <c r="AG124" s="444"/>
      <c r="AH124" s="444"/>
      <c r="AI124" s="444"/>
      <c r="AJ124" s="500"/>
      <c r="AK124" s="516" t="s">
        <v>145</v>
      </c>
      <c r="AL124" s="444"/>
      <c r="AM124" s="444"/>
      <c r="AN124" s="444"/>
      <c r="AO124" s="500"/>
      <c r="AP124" s="540" t="s">
        <v>145</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464</v>
      </c>
      <c r="CQ124" s="397"/>
      <c r="CR124" s="397"/>
      <c r="CS124" s="397"/>
      <c r="CT124" s="397"/>
      <c r="CU124" s="397"/>
      <c r="CV124" s="397"/>
      <c r="CW124" s="397"/>
      <c r="CX124" s="397"/>
      <c r="CY124" s="397"/>
      <c r="CZ124" s="397"/>
      <c r="DA124" s="397"/>
      <c r="DB124" s="397"/>
      <c r="DC124" s="397"/>
      <c r="DD124" s="397"/>
      <c r="DE124" s="397"/>
      <c r="DF124" s="708"/>
      <c r="DG124" s="485" t="s">
        <v>145</v>
      </c>
      <c r="DH124" s="490"/>
      <c r="DI124" s="490"/>
      <c r="DJ124" s="490"/>
      <c r="DK124" s="502"/>
      <c r="DL124" s="518" t="s">
        <v>145</v>
      </c>
      <c r="DM124" s="490"/>
      <c r="DN124" s="490"/>
      <c r="DO124" s="490"/>
      <c r="DP124" s="502"/>
      <c r="DQ124" s="518" t="s">
        <v>145</v>
      </c>
      <c r="DR124" s="490"/>
      <c r="DS124" s="490"/>
      <c r="DT124" s="490"/>
      <c r="DU124" s="502"/>
      <c r="DV124" s="724" t="s">
        <v>145</v>
      </c>
      <c r="DW124" s="726"/>
      <c r="DX124" s="726"/>
      <c r="DY124" s="726"/>
      <c r="DZ124" s="733"/>
    </row>
    <row r="125" spans="1:130" s="357" customFormat="1" ht="26.25" customHeight="1">
      <c r="A125" s="383"/>
      <c r="B125" s="407"/>
      <c r="C125" s="420" t="s">
        <v>459</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145</v>
      </c>
      <c r="AB125" s="444"/>
      <c r="AC125" s="444"/>
      <c r="AD125" s="444"/>
      <c r="AE125" s="500"/>
      <c r="AF125" s="516" t="s">
        <v>145</v>
      </c>
      <c r="AG125" s="444"/>
      <c r="AH125" s="444"/>
      <c r="AI125" s="444"/>
      <c r="AJ125" s="500"/>
      <c r="AK125" s="516" t="s">
        <v>145</v>
      </c>
      <c r="AL125" s="444"/>
      <c r="AM125" s="444"/>
      <c r="AN125" s="444"/>
      <c r="AO125" s="500"/>
      <c r="AP125" s="540" t="s">
        <v>145</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468</v>
      </c>
      <c r="CL125" s="690"/>
      <c r="CM125" s="690"/>
      <c r="CN125" s="690"/>
      <c r="CO125" s="697"/>
      <c r="CP125" s="610" t="s">
        <v>104</v>
      </c>
      <c r="CQ125" s="401"/>
      <c r="CR125" s="401"/>
      <c r="CS125" s="401"/>
      <c r="CT125" s="401"/>
      <c r="CU125" s="401"/>
      <c r="CV125" s="401"/>
      <c r="CW125" s="401"/>
      <c r="CX125" s="401"/>
      <c r="CY125" s="401"/>
      <c r="CZ125" s="401"/>
      <c r="DA125" s="401"/>
      <c r="DB125" s="401"/>
      <c r="DC125" s="401"/>
      <c r="DD125" s="401"/>
      <c r="DE125" s="401"/>
      <c r="DF125" s="468"/>
      <c r="DG125" s="642" t="s">
        <v>145</v>
      </c>
      <c r="DH125" s="650"/>
      <c r="DI125" s="650"/>
      <c r="DJ125" s="650"/>
      <c r="DK125" s="650"/>
      <c r="DL125" s="650" t="s">
        <v>145</v>
      </c>
      <c r="DM125" s="650"/>
      <c r="DN125" s="650"/>
      <c r="DO125" s="650"/>
      <c r="DP125" s="650"/>
      <c r="DQ125" s="650" t="s">
        <v>145</v>
      </c>
      <c r="DR125" s="650"/>
      <c r="DS125" s="650"/>
      <c r="DT125" s="650"/>
      <c r="DU125" s="650"/>
      <c r="DV125" s="722" t="s">
        <v>145</v>
      </c>
      <c r="DW125" s="722"/>
      <c r="DX125" s="722"/>
      <c r="DY125" s="722"/>
      <c r="DZ125" s="731"/>
    </row>
    <row r="126" spans="1:130" s="357" customFormat="1" ht="26.25" customHeight="1">
      <c r="A126" s="383"/>
      <c r="B126" s="407"/>
      <c r="C126" s="420" t="s">
        <v>461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145</v>
      </c>
      <c r="AB126" s="444"/>
      <c r="AC126" s="444"/>
      <c r="AD126" s="444"/>
      <c r="AE126" s="500"/>
      <c r="AF126" s="516" t="s">
        <v>145</v>
      </c>
      <c r="AG126" s="444"/>
      <c r="AH126" s="444"/>
      <c r="AI126" s="444"/>
      <c r="AJ126" s="500"/>
      <c r="AK126" s="516">
        <v>16834</v>
      </c>
      <c r="AL126" s="444"/>
      <c r="AM126" s="444"/>
      <c r="AN126" s="444"/>
      <c r="AO126" s="500"/>
      <c r="AP126" s="540">
        <v>1</v>
      </c>
      <c r="AQ126" s="548"/>
      <c r="AR126" s="548"/>
      <c r="AS126" s="548"/>
      <c r="AT126" s="558"/>
      <c r="AU126" s="577"/>
      <c r="AV126" s="577"/>
      <c r="AW126" s="577"/>
      <c r="AX126" s="588" t="s">
        <v>465</v>
      </c>
      <c r="AY126" s="600"/>
      <c r="AZ126" s="600"/>
      <c r="BA126" s="600"/>
      <c r="BB126" s="600"/>
      <c r="BC126" s="600"/>
      <c r="BD126" s="600"/>
      <c r="BE126" s="620"/>
      <c r="BF126" s="622" t="s">
        <v>194</v>
      </c>
      <c r="BG126" s="600"/>
      <c r="BH126" s="600"/>
      <c r="BI126" s="600"/>
      <c r="BJ126" s="600"/>
      <c r="BK126" s="600"/>
      <c r="BL126" s="620"/>
      <c r="BM126" s="622" t="s">
        <v>469</v>
      </c>
      <c r="BN126" s="600"/>
      <c r="BO126" s="600"/>
      <c r="BP126" s="600"/>
      <c r="BQ126" s="600"/>
      <c r="BR126" s="600"/>
      <c r="BS126" s="620"/>
      <c r="BT126" s="622" t="s">
        <v>470</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381</v>
      </c>
      <c r="CQ126" s="417"/>
      <c r="CR126" s="417"/>
      <c r="CS126" s="417"/>
      <c r="CT126" s="417"/>
      <c r="CU126" s="417"/>
      <c r="CV126" s="417"/>
      <c r="CW126" s="417"/>
      <c r="CX126" s="417"/>
      <c r="CY126" s="417"/>
      <c r="CZ126" s="417"/>
      <c r="DA126" s="417"/>
      <c r="DB126" s="417"/>
      <c r="DC126" s="417"/>
      <c r="DD126" s="417"/>
      <c r="DE126" s="417"/>
      <c r="DF126" s="470"/>
      <c r="DG126" s="643" t="s">
        <v>145</v>
      </c>
      <c r="DH126" s="651"/>
      <c r="DI126" s="651"/>
      <c r="DJ126" s="651"/>
      <c r="DK126" s="651"/>
      <c r="DL126" s="651" t="s">
        <v>145</v>
      </c>
      <c r="DM126" s="651"/>
      <c r="DN126" s="651"/>
      <c r="DO126" s="651"/>
      <c r="DP126" s="651"/>
      <c r="DQ126" s="651" t="s">
        <v>145</v>
      </c>
      <c r="DR126" s="651"/>
      <c r="DS126" s="651"/>
      <c r="DT126" s="651"/>
      <c r="DU126" s="651"/>
      <c r="DV126" s="723" t="s">
        <v>145</v>
      </c>
      <c r="DW126" s="723"/>
      <c r="DX126" s="723"/>
      <c r="DY126" s="723"/>
      <c r="DZ126" s="732"/>
    </row>
    <row r="127" spans="1:130" s="357" customFormat="1" ht="26.25" customHeight="1">
      <c r="A127" s="384"/>
      <c r="B127" s="408"/>
      <c r="C127" s="422" t="s">
        <v>471</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145</v>
      </c>
      <c r="AB127" s="444"/>
      <c r="AC127" s="444"/>
      <c r="AD127" s="444"/>
      <c r="AE127" s="500"/>
      <c r="AF127" s="516" t="s">
        <v>145</v>
      </c>
      <c r="AG127" s="444"/>
      <c r="AH127" s="444"/>
      <c r="AI127" s="444"/>
      <c r="AJ127" s="500"/>
      <c r="AK127" s="516" t="s">
        <v>145</v>
      </c>
      <c r="AL127" s="444"/>
      <c r="AM127" s="444"/>
      <c r="AN127" s="444"/>
      <c r="AO127" s="500"/>
      <c r="AP127" s="540" t="s">
        <v>145</v>
      </c>
      <c r="AQ127" s="548"/>
      <c r="AR127" s="548"/>
      <c r="AS127" s="548"/>
      <c r="AT127" s="558"/>
      <c r="AU127" s="577"/>
      <c r="AV127" s="577"/>
      <c r="AW127" s="577"/>
      <c r="AX127" s="377" t="s">
        <v>472</v>
      </c>
      <c r="AY127" s="401"/>
      <c r="AZ127" s="401"/>
      <c r="BA127" s="401"/>
      <c r="BB127" s="401"/>
      <c r="BC127" s="401"/>
      <c r="BD127" s="401"/>
      <c r="BE127" s="468"/>
      <c r="BF127" s="623" t="s">
        <v>145</v>
      </c>
      <c r="BG127" s="627"/>
      <c r="BH127" s="627"/>
      <c r="BI127" s="627"/>
      <c r="BJ127" s="627"/>
      <c r="BK127" s="627"/>
      <c r="BL127" s="633"/>
      <c r="BM127" s="623">
        <v>15</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201</v>
      </c>
      <c r="CQ127" s="601"/>
      <c r="CR127" s="601"/>
      <c r="CS127" s="601"/>
      <c r="CT127" s="601"/>
      <c r="CU127" s="601"/>
      <c r="CV127" s="601"/>
      <c r="CW127" s="601"/>
      <c r="CX127" s="601"/>
      <c r="CY127" s="601"/>
      <c r="CZ127" s="601"/>
      <c r="DA127" s="601"/>
      <c r="DB127" s="601"/>
      <c r="DC127" s="601"/>
      <c r="DD127" s="601"/>
      <c r="DE127" s="601"/>
      <c r="DF127" s="621"/>
      <c r="DG127" s="711" t="s">
        <v>145</v>
      </c>
      <c r="DH127" s="714"/>
      <c r="DI127" s="714"/>
      <c r="DJ127" s="714"/>
      <c r="DK127" s="714"/>
      <c r="DL127" s="714" t="s">
        <v>145</v>
      </c>
      <c r="DM127" s="714"/>
      <c r="DN127" s="714"/>
      <c r="DO127" s="714"/>
      <c r="DP127" s="714"/>
      <c r="DQ127" s="714" t="s">
        <v>145</v>
      </c>
      <c r="DR127" s="714"/>
      <c r="DS127" s="714"/>
      <c r="DT127" s="714"/>
      <c r="DU127" s="714"/>
      <c r="DV127" s="725" t="s">
        <v>145</v>
      </c>
      <c r="DW127" s="725"/>
      <c r="DX127" s="725"/>
      <c r="DY127" s="725"/>
      <c r="DZ127" s="734"/>
    </row>
    <row r="128" spans="1:130" s="357" customFormat="1" ht="26.25" customHeight="1">
      <c r="A128" s="385" t="s">
        <v>60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474</v>
      </c>
      <c r="X128" s="461"/>
      <c r="Y128" s="461"/>
      <c r="Z128" s="476"/>
      <c r="AA128" s="482" t="s">
        <v>145</v>
      </c>
      <c r="AB128" s="488"/>
      <c r="AC128" s="488"/>
      <c r="AD128" s="488"/>
      <c r="AE128" s="499"/>
      <c r="AF128" s="515" t="s">
        <v>145</v>
      </c>
      <c r="AG128" s="488"/>
      <c r="AH128" s="488"/>
      <c r="AI128" s="488"/>
      <c r="AJ128" s="499"/>
      <c r="AK128" s="515" t="s">
        <v>145</v>
      </c>
      <c r="AL128" s="488"/>
      <c r="AM128" s="488"/>
      <c r="AN128" s="488"/>
      <c r="AO128" s="499"/>
      <c r="AP128" s="542"/>
      <c r="AQ128" s="550"/>
      <c r="AR128" s="550"/>
      <c r="AS128" s="550"/>
      <c r="AT128" s="560"/>
      <c r="AU128" s="579"/>
      <c r="AV128" s="579"/>
      <c r="AW128" s="579"/>
      <c r="AX128" s="589" t="s">
        <v>475</v>
      </c>
      <c r="AY128" s="417"/>
      <c r="AZ128" s="417"/>
      <c r="BA128" s="417"/>
      <c r="BB128" s="417"/>
      <c r="BC128" s="417"/>
      <c r="BD128" s="417"/>
      <c r="BE128" s="470"/>
      <c r="BF128" s="624" t="s">
        <v>145</v>
      </c>
      <c r="BG128" s="628"/>
      <c r="BH128" s="628"/>
      <c r="BI128" s="628"/>
      <c r="BJ128" s="628"/>
      <c r="BK128" s="628"/>
      <c r="BL128" s="634"/>
      <c r="BM128" s="624">
        <v>20</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138</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344</v>
      </c>
      <c r="X129" s="464"/>
      <c r="Y129" s="464"/>
      <c r="Z129" s="477"/>
      <c r="AA129" s="483">
        <v>2030587</v>
      </c>
      <c r="AB129" s="444"/>
      <c r="AC129" s="444"/>
      <c r="AD129" s="444"/>
      <c r="AE129" s="500"/>
      <c r="AF129" s="516">
        <v>2010657</v>
      </c>
      <c r="AG129" s="444"/>
      <c r="AH129" s="444"/>
      <c r="AI129" s="444"/>
      <c r="AJ129" s="500"/>
      <c r="AK129" s="516">
        <v>1960517</v>
      </c>
      <c r="AL129" s="444"/>
      <c r="AM129" s="444"/>
      <c r="AN129" s="444"/>
      <c r="AO129" s="500"/>
      <c r="AP129" s="543"/>
      <c r="AQ129" s="551"/>
      <c r="AR129" s="551"/>
      <c r="AS129" s="551"/>
      <c r="AT129" s="561"/>
      <c r="AU129" s="579"/>
      <c r="AV129" s="579"/>
      <c r="AW129" s="579"/>
      <c r="AX129" s="589" t="s">
        <v>339</v>
      </c>
      <c r="AY129" s="417"/>
      <c r="AZ129" s="417"/>
      <c r="BA129" s="417"/>
      <c r="BB129" s="417"/>
      <c r="BC129" s="417"/>
      <c r="BD129" s="417"/>
      <c r="BE129" s="470"/>
      <c r="BF129" s="625">
        <v>3.5</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212</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476</v>
      </c>
      <c r="X130" s="464"/>
      <c r="Y130" s="464"/>
      <c r="Z130" s="477"/>
      <c r="AA130" s="483">
        <v>299660</v>
      </c>
      <c r="AB130" s="444"/>
      <c r="AC130" s="444"/>
      <c r="AD130" s="444"/>
      <c r="AE130" s="500"/>
      <c r="AF130" s="516">
        <v>293096</v>
      </c>
      <c r="AG130" s="444"/>
      <c r="AH130" s="444"/>
      <c r="AI130" s="444"/>
      <c r="AJ130" s="500"/>
      <c r="AK130" s="516">
        <v>314567</v>
      </c>
      <c r="AL130" s="444"/>
      <c r="AM130" s="444"/>
      <c r="AN130" s="444"/>
      <c r="AO130" s="500"/>
      <c r="AP130" s="543"/>
      <c r="AQ130" s="551"/>
      <c r="AR130" s="551"/>
      <c r="AS130" s="551"/>
      <c r="AT130" s="561"/>
      <c r="AU130" s="579"/>
      <c r="AV130" s="579"/>
      <c r="AW130" s="579"/>
      <c r="AX130" s="590" t="s">
        <v>477</v>
      </c>
      <c r="AY130" s="601"/>
      <c r="AZ130" s="601"/>
      <c r="BA130" s="601"/>
      <c r="BB130" s="601"/>
      <c r="BC130" s="601"/>
      <c r="BD130" s="601"/>
      <c r="BE130" s="621"/>
      <c r="BF130" s="626" t="s">
        <v>145</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311</v>
      </c>
      <c r="X131" s="465"/>
      <c r="Y131" s="465"/>
      <c r="Z131" s="478"/>
      <c r="AA131" s="485">
        <v>1730927</v>
      </c>
      <c r="AB131" s="490"/>
      <c r="AC131" s="490"/>
      <c r="AD131" s="490"/>
      <c r="AE131" s="502"/>
      <c r="AF131" s="518">
        <v>1717561</v>
      </c>
      <c r="AG131" s="490"/>
      <c r="AH131" s="490"/>
      <c r="AI131" s="490"/>
      <c r="AJ131" s="502"/>
      <c r="AK131" s="518">
        <v>1645950</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154</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478</v>
      </c>
      <c r="W132" s="460"/>
      <c r="X132" s="460"/>
      <c r="Y132" s="460"/>
      <c r="Z132" s="479"/>
      <c r="AA132" s="486">
        <v>5.0488553239999998</v>
      </c>
      <c r="AB132" s="491"/>
      <c r="AC132" s="491"/>
      <c r="AD132" s="491"/>
      <c r="AE132" s="503"/>
      <c r="AF132" s="519">
        <v>2.5763859330000001</v>
      </c>
      <c r="AG132" s="491"/>
      <c r="AH132" s="491"/>
      <c r="AI132" s="491"/>
      <c r="AJ132" s="503"/>
      <c r="AK132" s="519">
        <v>3.1209332000000001</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479</v>
      </c>
      <c r="W133" s="398"/>
      <c r="X133" s="398"/>
      <c r="Y133" s="398"/>
      <c r="Z133" s="480"/>
      <c r="AA133" s="487">
        <v>6.1</v>
      </c>
      <c r="AB133" s="492"/>
      <c r="AC133" s="492"/>
      <c r="AD133" s="492"/>
      <c r="AE133" s="504"/>
      <c r="AF133" s="487">
        <v>4.4000000000000004</v>
      </c>
      <c r="AG133" s="492"/>
      <c r="AH133" s="492"/>
      <c r="AI133" s="492"/>
      <c r="AJ133" s="504"/>
      <c r="AK133" s="487">
        <v>3.5</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979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topLeftCell="A67" zoomScale="85" zoomScaleNormal="85" zoomScaleSheetLayoutView="85" workbookViewId="0">
      <selection activeCell="AC95" sqref="AC95"/>
    </sheetView>
  </sheetViews>
  <sheetFormatPr defaultColWidth="0" defaultRowHeight="13.5" customHeight="1" zeroHeight="1"/>
  <cols>
    <col min="1" max="36" width="9" style="736" customWidth="1"/>
    <col min="37" max="16384" width="9" style="737" hidden="1" customWidth="1"/>
  </cols>
  <sheetData>
    <row r="1" spans="1:36"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737"/>
    </row>
    <row r="17" spans="34:36" ht="13.5" customHeight="1">
      <c r="AJ17" s="737"/>
    </row>
    <row r="18" spans="34:36" ht="13.5" customHeight="1"/>
    <row r="19" spans="34:36" ht="13.5" customHeight="1"/>
    <row r="20" spans="34:36" ht="13.5" customHeight="1">
      <c r="AI20" s="737"/>
      <c r="AJ20" s="737"/>
    </row>
    <row r="21" spans="34:36" ht="13.5" customHeight="1">
      <c r="AJ21" s="737"/>
    </row>
    <row r="22" spans="34:36" ht="13.5" customHeight="1"/>
    <row r="23" spans="34:36" ht="13.5" customHeight="1">
      <c r="AI23" s="737"/>
      <c r="AJ23" s="737"/>
    </row>
    <row r="24" spans="34:36" ht="13.5" customHeight="1">
      <c r="AJ24" s="737"/>
    </row>
    <row r="25" spans="34:36" ht="13.5" customHeight="1">
      <c r="AJ25" s="737"/>
    </row>
    <row r="26" spans="34:36" ht="13.5" customHeight="1">
      <c r="AI26" s="737"/>
      <c r="AJ26" s="737"/>
    </row>
    <row r="27" spans="34:36" ht="13.5" customHeight="1"/>
    <row r="28" spans="34:36" ht="13.5" customHeight="1">
      <c r="AI28" s="737"/>
      <c r="AJ28" s="737"/>
    </row>
    <row r="29" spans="34:36" ht="13.5" customHeight="1">
      <c r="AJ29" s="737"/>
    </row>
    <row r="30" spans="34:36" ht="13.5" customHeight="1"/>
    <row r="31" spans="34:36" ht="13.5" customHeight="1">
      <c r="AH31" s="737"/>
      <c r="AI31" s="737"/>
      <c r="AJ31" s="737"/>
    </row>
    <row r="32" spans="34:36" ht="13.5" customHeight="1"/>
    <row r="33" spans="28:36" ht="13.5" customHeight="1">
      <c r="AI33" s="737"/>
      <c r="AJ33" s="737"/>
    </row>
    <row r="34" spans="28:36" ht="13.5" customHeight="1">
      <c r="AF34" s="737"/>
    </row>
    <row r="35" spans="28:36" ht="13.5" customHeight="1">
      <c r="AB35" s="737"/>
      <c r="AC35" s="737"/>
      <c r="AD35" s="737"/>
      <c r="AF35" s="737"/>
      <c r="AG35" s="737"/>
      <c r="AH35" s="737"/>
      <c r="AI35" s="737"/>
      <c r="AJ35" s="737"/>
    </row>
    <row r="36" spans="28:36" ht="13.5" customHeight="1"/>
    <row r="37" spans="28:36" ht="13.5" customHeight="1">
      <c r="AE37" s="737"/>
      <c r="AJ37" s="737"/>
    </row>
    <row r="38" spans="28:36" ht="13.5" customHeight="1">
      <c r="AB38" s="737"/>
      <c r="AC38" s="737"/>
      <c r="AD38" s="737"/>
      <c r="AE38" s="737"/>
      <c r="AG38" s="737"/>
      <c r="AH38" s="737"/>
      <c r="AI38" s="737"/>
      <c r="AJ38" s="737"/>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737"/>
      <c r="AH49" s="737"/>
      <c r="AI49" s="737"/>
      <c r="AJ49" s="737"/>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737"/>
      <c r="AA63" s="737"/>
    </row>
    <row r="64" spans="22:36" ht="13.5" customHeight="1">
      <c r="V64" s="737"/>
    </row>
    <row r="65" spans="15:36" ht="13.5" customHeight="1">
      <c r="X65" s="737"/>
      <c r="Z65" s="737"/>
      <c r="AC65" s="737"/>
    </row>
    <row r="66" spans="15:36" ht="13.5" customHeight="1">
      <c r="Q66" s="737"/>
      <c r="S66" s="737"/>
      <c r="U66" s="737"/>
      <c r="AF66" s="737"/>
    </row>
    <row r="67" spans="15:36" ht="13.5" customHeight="1">
      <c r="O67" s="737"/>
      <c r="P67" s="737"/>
      <c r="R67" s="737"/>
      <c r="T67" s="737"/>
      <c r="Y67" s="737"/>
      <c r="AB67" s="737"/>
      <c r="AD67" s="737"/>
      <c r="AE67" s="737"/>
      <c r="AG67" s="737"/>
      <c r="AH67" s="737"/>
      <c r="AI67" s="737"/>
      <c r="AJ67" s="737"/>
    </row>
    <row r="68" spans="15:36" ht="13.5" customHeight="1"/>
    <row r="69" spans="15:36" ht="13.5" customHeight="1"/>
    <row r="70" spans="15:36" ht="13.5" customHeight="1"/>
    <row r="71" spans="15:36" ht="13.5" customHeight="1"/>
    <row r="72" spans="15:36" ht="13.5" customHeight="1">
      <c r="AJ72" s="737"/>
    </row>
    <row r="73" spans="15:36" ht="13.5" customHeight="1">
      <c r="AJ73" s="737"/>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737"/>
    </row>
    <row r="97" spans="24:36" ht="13.5" customHeight="1">
      <c r="AA97" s="737"/>
    </row>
    <row r="98" spans="24:36" ht="13.5" hidden="1" customHeight="1">
      <c r="AA98" s="737"/>
    </row>
    <row r="99" spans="24:36" ht="13.5" hidden="1" customHeight="1">
      <c r="AA99" s="737"/>
    </row>
    <row r="100" spans="24:36" ht="13.5" hidden="1" customHeight="1"/>
    <row r="101" spans="24:36" ht="12" hidden="1" customHeight="1">
      <c r="X101" s="737"/>
      <c r="Y101" s="737"/>
      <c r="Z101" s="737"/>
      <c r="AC101" s="737"/>
    </row>
    <row r="102" spans="24:36" ht="1.5" hidden="1" customHeight="1">
      <c r="AC102" s="737"/>
      <c r="AF102" s="737"/>
    </row>
    <row r="103" spans="24:36" ht="13.5" hidden="1" customHeight="1">
      <c r="AB103" s="737"/>
      <c r="AD103" s="737"/>
      <c r="AE103" s="737"/>
      <c r="AF103" s="737"/>
      <c r="AG103" s="737"/>
      <c r="AH103" s="737"/>
      <c r="AI103" s="737"/>
      <c r="AJ103" s="737"/>
    </row>
    <row r="104" spans="24:36" ht="13.5" hidden="1" customHeight="1">
      <c r="AD104" s="737"/>
      <c r="AE104" s="737"/>
      <c r="AG104" s="737"/>
      <c r="AH104" s="737"/>
      <c r="AI104" s="737"/>
      <c r="AJ104" s="737"/>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979D"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topLeftCell="Q35"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5" customHeight="1"/>
    <row r="3" spans="2:34" ht="13.5" customHeight="1"/>
    <row r="4" spans="2:34" ht="13.5" customHeight="1">
      <c r="R4" s="737"/>
      <c r="S4" s="737"/>
      <c r="T4" s="737"/>
      <c r="U4" s="737"/>
      <c r="V4" s="737"/>
      <c r="W4" s="737"/>
      <c r="X4" s="737"/>
      <c r="Y4" s="737"/>
      <c r="Z4" s="737"/>
      <c r="AA4" s="737"/>
      <c r="AB4" s="737"/>
      <c r="AC4" s="737"/>
      <c r="AD4" s="737"/>
      <c r="AE4" s="737"/>
      <c r="AF4" s="737"/>
      <c r="AG4" s="737"/>
      <c r="AH4" s="737"/>
    </row>
    <row r="5" spans="2:34" ht="13.5" customHeight="1">
      <c r="R5" s="737"/>
      <c r="S5" s="737"/>
      <c r="T5" s="737"/>
      <c r="U5" s="737"/>
      <c r="V5" s="737"/>
      <c r="W5" s="737"/>
      <c r="X5" s="737"/>
      <c r="Y5" s="737"/>
      <c r="Z5" s="737"/>
      <c r="AA5" s="737"/>
      <c r="AB5" s="737"/>
      <c r="AC5" s="737"/>
      <c r="AD5" s="737"/>
      <c r="AE5" s="737"/>
      <c r="AF5" s="737"/>
      <c r="AG5" s="737"/>
      <c r="AH5" s="737"/>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ht="13.5" customHeight="1"/>
    <row r="20" spans="9:34" ht="13.5" customHeight="1"/>
    <row r="21" spans="9:34" ht="13.5" customHeight="1">
      <c r="AH21" s="737"/>
    </row>
    <row r="22" spans="9:34" ht="13.5" customHeight="1">
      <c r="AE22" s="737"/>
      <c r="AF22" s="737"/>
      <c r="AG22" s="737"/>
      <c r="AH22" s="737"/>
    </row>
    <row r="23" spans="9:34" ht="13.5" customHeight="1">
      <c r="U23" s="737"/>
      <c r="V23" s="737"/>
      <c r="W23" s="737"/>
      <c r="X23" s="737"/>
      <c r="Y23" s="737"/>
      <c r="Z23" s="737"/>
      <c r="AA23" s="737"/>
      <c r="AB23" s="737"/>
      <c r="AC23" s="737"/>
      <c r="AD23" s="737"/>
      <c r="AE23" s="737"/>
      <c r="AF23" s="737"/>
      <c r="AG23" s="737"/>
      <c r="AH23" s="737"/>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737"/>
      <c r="W35" s="737"/>
      <c r="X35" s="737"/>
      <c r="Y35" s="737"/>
      <c r="Z35" s="737"/>
      <c r="AA35" s="737"/>
      <c r="AB35" s="737"/>
      <c r="AC35" s="737"/>
      <c r="AD35" s="737"/>
      <c r="AE35" s="737"/>
      <c r="AF35" s="737"/>
      <c r="AG35" s="737"/>
      <c r="AH35" s="737"/>
    </row>
    <row r="36" spans="15:34" ht="13.5" customHeight="1"/>
    <row r="37" spans="15:34" ht="13.5" customHeight="1">
      <c r="AH37" s="737"/>
    </row>
    <row r="38" spans="15:34" ht="13.5" customHeight="1">
      <c r="AE38" s="737"/>
      <c r="AF38" s="737"/>
      <c r="AG38" s="737"/>
      <c r="AH38" s="737"/>
    </row>
    <row r="39" spans="15:34" ht="13.5" customHeight="1"/>
    <row r="40" spans="15:34" ht="13.5" customHeight="1"/>
    <row r="41" spans="15:34" ht="13.5" customHeight="1"/>
    <row r="42" spans="15:34" ht="13.5" customHeight="1"/>
    <row r="43" spans="15:34" ht="13.5" customHeight="1">
      <c r="O43" s="737"/>
      <c r="P43" s="737"/>
      <c r="Q43" s="737"/>
      <c r="R43" s="737"/>
      <c r="S43" s="737"/>
      <c r="T43" s="737"/>
      <c r="U43" s="737"/>
      <c r="V43" s="737"/>
      <c r="W43" s="737"/>
      <c r="X43" s="737"/>
      <c r="Y43" s="737"/>
      <c r="Z43" s="737"/>
      <c r="AA43" s="737"/>
      <c r="AB43" s="737"/>
      <c r="AC43" s="737"/>
      <c r="AD43" s="737"/>
      <c r="AE43" s="737"/>
      <c r="AF43" s="737"/>
      <c r="AG43" s="737"/>
      <c r="AH43" s="737"/>
    </row>
    <row r="44" spans="15:34" ht="13.5" customHeight="1">
      <c r="AH44" s="737"/>
    </row>
    <row r="45" spans="15:34" ht="13.5" customHeight="1"/>
    <row r="46" spans="15:34" ht="13.5" customHeight="1">
      <c r="W46" s="737"/>
      <c r="X46" s="737"/>
      <c r="Y46" s="737"/>
      <c r="Z46" s="737"/>
      <c r="AA46" s="737"/>
      <c r="AB46" s="737"/>
      <c r="AC46" s="737"/>
      <c r="AD46" s="737"/>
      <c r="AE46" s="737"/>
      <c r="AF46" s="737"/>
      <c r="AG46" s="737"/>
      <c r="AH46" s="737"/>
    </row>
    <row r="47" spans="15:34" ht="13.5" customHeight="1"/>
    <row r="48" spans="15:34" ht="13.5" customHeight="1"/>
    <row r="49" spans="22:34" ht="13.5" customHeight="1"/>
    <row r="50" spans="22:34" ht="13.5" customHeight="1">
      <c r="V50" s="737"/>
      <c r="W50" s="737"/>
      <c r="X50" s="737"/>
      <c r="Y50" s="737"/>
      <c r="Z50" s="737"/>
      <c r="AA50" s="737"/>
      <c r="AB50" s="737"/>
      <c r="AC50" s="737"/>
      <c r="AD50" s="737"/>
      <c r="AE50" s="737"/>
      <c r="AF50" s="737"/>
      <c r="AG50" s="737"/>
      <c r="AH50" s="737"/>
    </row>
    <row r="51" spans="22:34" ht="13.5" customHeight="1"/>
    <row r="52" spans="22:34" ht="13.5" customHeight="1"/>
    <row r="53" spans="22:34" ht="13.5" customHeight="1">
      <c r="AH53" s="737"/>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737"/>
      <c r="Z67" s="737"/>
      <c r="AA67" s="737"/>
      <c r="AB67" s="737"/>
      <c r="AC67" s="737"/>
      <c r="AD67" s="737"/>
      <c r="AE67" s="737"/>
      <c r="AF67" s="737"/>
      <c r="AG67" s="737"/>
      <c r="AH67" s="737"/>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topLeftCell="A37"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ht="13.5" customHeight="1">
      <c r="O1" s="748"/>
      <c r="P1" s="748"/>
    </row>
    <row r="2" spans="1:16" ht="13.5" customHeight="1">
      <c r="O2" s="748"/>
      <c r="P2" s="748"/>
    </row>
    <row r="3" spans="1:16" ht="13.5" customHeight="1">
      <c r="O3" s="748"/>
      <c r="P3" s="748"/>
    </row>
    <row r="4" spans="1:16" ht="13.5" customHeight="1">
      <c r="O4" s="748"/>
      <c r="P4" s="748"/>
    </row>
    <row r="5" spans="1:16" ht="17.25">
      <c r="A5" s="741" t="s">
        <v>481</v>
      </c>
      <c r="B5" s="744"/>
      <c r="C5" s="744"/>
      <c r="D5" s="744"/>
      <c r="E5" s="744"/>
      <c r="F5" s="744"/>
      <c r="G5" s="744"/>
      <c r="H5" s="744"/>
      <c r="I5" s="744"/>
      <c r="J5" s="744"/>
      <c r="K5" s="744"/>
      <c r="L5" s="744"/>
      <c r="M5" s="744"/>
      <c r="N5" s="744"/>
      <c r="O5" s="846"/>
    </row>
    <row r="6" spans="1:16" ht="13.5" customHeight="1">
      <c r="A6" s="739"/>
      <c r="B6" s="748"/>
      <c r="C6" s="748"/>
      <c r="D6" s="748"/>
      <c r="E6" s="748"/>
      <c r="F6" s="748"/>
      <c r="G6" s="750" t="s">
        <v>482</v>
      </c>
      <c r="H6" s="750"/>
      <c r="I6" s="750"/>
      <c r="J6" s="750"/>
      <c r="K6" s="748"/>
      <c r="L6" s="748"/>
      <c r="M6" s="748"/>
      <c r="N6" s="748"/>
    </row>
    <row r="7" spans="1:16" ht="13.5" customHeight="1">
      <c r="A7" s="739"/>
      <c r="B7" s="748"/>
      <c r="C7" s="748"/>
      <c r="D7" s="748"/>
      <c r="E7" s="748"/>
      <c r="F7" s="748"/>
      <c r="G7" s="751"/>
      <c r="H7" s="764"/>
      <c r="I7" s="764"/>
      <c r="J7" s="782"/>
      <c r="K7" s="795" t="s">
        <v>305</v>
      </c>
      <c r="L7" s="808"/>
      <c r="M7" s="820" t="s">
        <v>483</v>
      </c>
      <c r="N7" s="835"/>
    </row>
    <row r="8" spans="1:16" ht="13.5" customHeight="1">
      <c r="A8" s="739"/>
      <c r="B8" s="748"/>
      <c r="C8" s="748"/>
      <c r="D8" s="748"/>
      <c r="E8" s="748"/>
      <c r="F8" s="748"/>
      <c r="G8" s="752"/>
      <c r="H8" s="765"/>
      <c r="I8" s="765"/>
      <c r="J8" s="783"/>
      <c r="K8" s="796"/>
      <c r="L8" s="809" t="s">
        <v>377</v>
      </c>
      <c r="M8" s="821" t="s">
        <v>378</v>
      </c>
      <c r="N8" s="836" t="s">
        <v>448</v>
      </c>
    </row>
    <row r="9" spans="1:16" ht="13.5" customHeight="1">
      <c r="A9" s="739"/>
      <c r="B9" s="748"/>
      <c r="C9" s="748"/>
      <c r="D9" s="748"/>
      <c r="E9" s="748"/>
      <c r="F9" s="748"/>
      <c r="G9" s="753" t="s">
        <v>484</v>
      </c>
      <c r="H9" s="766"/>
      <c r="I9" s="766"/>
      <c r="J9" s="784"/>
      <c r="K9" s="797">
        <v>573082</v>
      </c>
      <c r="L9" s="810">
        <v>250036</v>
      </c>
      <c r="M9" s="822">
        <v>189429</v>
      </c>
      <c r="N9" s="837">
        <v>32</v>
      </c>
    </row>
    <row r="10" spans="1:16" ht="13.5" customHeight="1">
      <c r="A10" s="739"/>
      <c r="B10" s="748"/>
      <c r="C10" s="748"/>
      <c r="D10" s="748"/>
      <c r="E10" s="748"/>
      <c r="F10" s="748"/>
      <c r="G10" s="753" t="s">
        <v>293</v>
      </c>
      <c r="H10" s="766"/>
      <c r="I10" s="766"/>
      <c r="J10" s="784"/>
      <c r="K10" s="798">
        <v>43989</v>
      </c>
      <c r="L10" s="799">
        <v>19192</v>
      </c>
      <c r="M10" s="823">
        <v>18027</v>
      </c>
      <c r="N10" s="838">
        <v>6.5</v>
      </c>
    </row>
    <row r="11" spans="1:16" ht="13.5" customHeight="1">
      <c r="A11" s="739"/>
      <c r="B11" s="748"/>
      <c r="C11" s="748"/>
      <c r="D11" s="748"/>
      <c r="E11" s="748"/>
      <c r="F11" s="748"/>
      <c r="G11" s="753" t="s">
        <v>222</v>
      </c>
      <c r="H11" s="766"/>
      <c r="I11" s="766"/>
      <c r="J11" s="784"/>
      <c r="K11" s="798">
        <v>58701</v>
      </c>
      <c r="L11" s="799">
        <v>25611</v>
      </c>
      <c r="M11" s="823">
        <v>27251</v>
      </c>
      <c r="N11" s="838">
        <v>-6</v>
      </c>
    </row>
    <row r="12" spans="1:16" ht="13.5" customHeight="1">
      <c r="A12" s="739"/>
      <c r="B12" s="748"/>
      <c r="C12" s="748"/>
      <c r="D12" s="748"/>
      <c r="E12" s="748"/>
      <c r="F12" s="748"/>
      <c r="G12" s="753" t="s">
        <v>186</v>
      </c>
      <c r="H12" s="766"/>
      <c r="I12" s="766"/>
      <c r="J12" s="784"/>
      <c r="K12" s="798" t="s">
        <v>145</v>
      </c>
      <c r="L12" s="799" t="s">
        <v>145</v>
      </c>
      <c r="M12" s="823">
        <v>4133</v>
      </c>
      <c r="N12" s="838" t="s">
        <v>145</v>
      </c>
    </row>
    <row r="13" spans="1:16" ht="13.5" customHeight="1">
      <c r="A13" s="739"/>
      <c r="B13" s="748"/>
      <c r="C13" s="748"/>
      <c r="D13" s="748"/>
      <c r="E13" s="748"/>
      <c r="F13" s="748"/>
      <c r="G13" s="753" t="s">
        <v>441</v>
      </c>
      <c r="H13" s="766"/>
      <c r="I13" s="766"/>
      <c r="J13" s="784"/>
      <c r="K13" s="798" t="s">
        <v>145</v>
      </c>
      <c r="L13" s="799" t="s">
        <v>145</v>
      </c>
      <c r="M13" s="823" t="s">
        <v>145</v>
      </c>
      <c r="N13" s="838" t="s">
        <v>145</v>
      </c>
    </row>
    <row r="14" spans="1:16" ht="13.5" customHeight="1">
      <c r="A14" s="739"/>
      <c r="B14" s="748"/>
      <c r="C14" s="748"/>
      <c r="D14" s="748"/>
      <c r="E14" s="748"/>
      <c r="F14" s="748"/>
      <c r="G14" s="753" t="s">
        <v>231</v>
      </c>
      <c r="H14" s="766"/>
      <c r="I14" s="766"/>
      <c r="J14" s="784"/>
      <c r="K14" s="798">
        <v>36127</v>
      </c>
      <c r="L14" s="799">
        <v>15762</v>
      </c>
      <c r="M14" s="823">
        <v>9019</v>
      </c>
      <c r="N14" s="838">
        <v>74.8</v>
      </c>
    </row>
    <row r="15" spans="1:16" ht="13.5" customHeight="1">
      <c r="A15" s="739"/>
      <c r="B15" s="748"/>
      <c r="C15" s="748"/>
      <c r="D15" s="748"/>
      <c r="E15" s="748"/>
      <c r="F15" s="748"/>
      <c r="G15" s="753" t="s">
        <v>473</v>
      </c>
      <c r="H15" s="766"/>
      <c r="I15" s="766"/>
      <c r="J15" s="784"/>
      <c r="K15" s="798">
        <v>12257</v>
      </c>
      <c r="L15" s="799">
        <v>5348</v>
      </c>
      <c r="M15" s="823">
        <v>5105</v>
      </c>
      <c r="N15" s="838">
        <v>4.8</v>
      </c>
    </row>
    <row r="16" spans="1:16" ht="13.5" customHeight="1">
      <c r="A16" s="739"/>
      <c r="B16" s="748"/>
      <c r="C16" s="748"/>
      <c r="D16" s="748"/>
      <c r="E16" s="748"/>
      <c r="F16" s="748"/>
      <c r="G16" s="754" t="s">
        <v>455</v>
      </c>
      <c r="H16" s="767"/>
      <c r="I16" s="767"/>
      <c r="J16" s="785"/>
      <c r="K16" s="799">
        <v>-126518</v>
      </c>
      <c r="L16" s="799">
        <v>-55200</v>
      </c>
      <c r="M16" s="823">
        <v>-20971</v>
      </c>
      <c r="N16" s="838">
        <v>163.19999999999999</v>
      </c>
    </row>
    <row r="17" spans="1:16" ht="13.5" customHeight="1">
      <c r="A17" s="739"/>
      <c r="B17" s="748"/>
      <c r="C17" s="748"/>
      <c r="D17" s="748"/>
      <c r="E17" s="748"/>
      <c r="F17" s="748"/>
      <c r="G17" s="754" t="s">
        <v>256</v>
      </c>
      <c r="H17" s="767"/>
      <c r="I17" s="767"/>
      <c r="J17" s="785"/>
      <c r="K17" s="799">
        <v>597638</v>
      </c>
      <c r="L17" s="799">
        <v>260750</v>
      </c>
      <c r="M17" s="823">
        <v>231994</v>
      </c>
      <c r="N17" s="838">
        <v>12.4</v>
      </c>
    </row>
    <row r="18" spans="1:16" ht="13.5" customHeight="1">
      <c r="A18" s="739"/>
      <c r="B18" s="748"/>
      <c r="C18" s="748"/>
      <c r="D18" s="748"/>
      <c r="E18" s="748"/>
      <c r="F18" s="748"/>
      <c r="G18" s="748"/>
      <c r="H18" s="748"/>
      <c r="I18" s="748"/>
      <c r="J18" s="748"/>
      <c r="K18" s="748"/>
      <c r="L18" s="748"/>
      <c r="M18" s="814"/>
      <c r="N18" s="814"/>
    </row>
    <row r="19" spans="1:16" ht="13.5" customHeight="1">
      <c r="A19" s="739"/>
      <c r="B19" s="748"/>
      <c r="C19" s="748"/>
      <c r="D19" s="748"/>
      <c r="E19" s="748"/>
      <c r="F19" s="748"/>
      <c r="G19" s="748" t="s">
        <v>411</v>
      </c>
      <c r="H19" s="748"/>
      <c r="I19" s="748"/>
      <c r="J19" s="748"/>
      <c r="K19" s="748"/>
      <c r="L19" s="748"/>
      <c r="M19" s="748"/>
      <c r="N19" s="748"/>
    </row>
    <row r="20" spans="1:16" ht="13.5" customHeight="1">
      <c r="A20" s="739"/>
      <c r="B20" s="748"/>
      <c r="C20" s="748"/>
      <c r="D20" s="748"/>
      <c r="E20" s="748"/>
      <c r="F20" s="748"/>
      <c r="G20" s="755"/>
      <c r="H20" s="768"/>
      <c r="I20" s="768"/>
      <c r="J20" s="786"/>
      <c r="K20" s="800" t="s">
        <v>485</v>
      </c>
      <c r="L20" s="811" t="s">
        <v>242</v>
      </c>
      <c r="M20" s="824" t="s">
        <v>486</v>
      </c>
      <c r="N20" s="839"/>
    </row>
    <row r="21" spans="1:16" s="740" customFormat="1" ht="13.5" customHeight="1">
      <c r="A21" s="742"/>
      <c r="G21" s="756" t="s">
        <v>406</v>
      </c>
      <c r="H21" s="769"/>
      <c r="I21" s="769"/>
      <c r="J21" s="787"/>
      <c r="K21" s="801">
        <v>21.82</v>
      </c>
      <c r="L21" s="812">
        <v>21.1</v>
      </c>
      <c r="M21" s="825">
        <v>0.72</v>
      </c>
      <c r="O21" s="847"/>
      <c r="P21" s="742"/>
    </row>
    <row r="22" spans="1:16" s="740" customFormat="1" ht="13.5" customHeight="1">
      <c r="A22" s="742"/>
      <c r="G22" s="756" t="s">
        <v>480</v>
      </c>
      <c r="H22" s="769"/>
      <c r="I22" s="769"/>
      <c r="J22" s="787"/>
      <c r="K22" s="802">
        <v>98.6</v>
      </c>
      <c r="L22" s="813">
        <v>95</v>
      </c>
      <c r="M22" s="826">
        <v>3.6</v>
      </c>
      <c r="N22" s="814"/>
      <c r="O22" s="847"/>
      <c r="P22" s="742"/>
    </row>
    <row r="23" spans="1:16" s="740" customFormat="1" ht="13.5" customHeight="1">
      <c r="A23" s="742"/>
      <c r="L23" s="814"/>
      <c r="M23" s="814"/>
      <c r="N23" s="814"/>
      <c r="O23" s="847"/>
      <c r="P23" s="742"/>
    </row>
    <row r="24" spans="1:16" s="740" customFormat="1" ht="13.5" customHeight="1">
      <c r="A24" s="742"/>
      <c r="L24" s="814"/>
      <c r="M24" s="814"/>
      <c r="N24" s="814"/>
      <c r="O24" s="847"/>
      <c r="P24" s="742"/>
    </row>
    <row r="25" spans="1:16" s="740" customFormat="1" ht="13.5" customHeight="1">
      <c r="A25" s="743"/>
      <c r="B25" s="749"/>
      <c r="C25" s="749"/>
      <c r="D25" s="749"/>
      <c r="E25" s="749"/>
      <c r="F25" s="749"/>
      <c r="G25" s="749"/>
      <c r="H25" s="749"/>
      <c r="I25" s="749"/>
      <c r="J25" s="749"/>
      <c r="K25" s="749"/>
      <c r="L25" s="815"/>
      <c r="M25" s="815"/>
      <c r="N25" s="815"/>
      <c r="O25" s="848"/>
      <c r="P25" s="742"/>
    </row>
    <row r="26" spans="1:16" s="740" customFormat="1" ht="13.5" customHeight="1">
      <c r="L26" s="814"/>
      <c r="M26" s="814"/>
      <c r="N26" s="814"/>
      <c r="O26" s="750"/>
      <c r="P26" s="750"/>
    </row>
    <row r="27" spans="1:16" ht="13.5" customHeight="1">
      <c r="K27" s="748"/>
      <c r="L27" s="748"/>
      <c r="M27" s="748"/>
      <c r="N27" s="748"/>
      <c r="O27" s="748"/>
      <c r="P27" s="748"/>
    </row>
    <row r="28" spans="1:16" ht="17.25">
      <c r="A28" s="741" t="s">
        <v>432</v>
      </c>
      <c r="B28" s="744"/>
      <c r="C28" s="744"/>
      <c r="D28" s="744"/>
      <c r="E28" s="744"/>
      <c r="F28" s="744"/>
      <c r="G28" s="744"/>
      <c r="H28" s="744"/>
      <c r="I28" s="744"/>
      <c r="J28" s="744"/>
      <c r="K28" s="744"/>
      <c r="L28" s="744"/>
      <c r="M28" s="744"/>
      <c r="N28" s="744"/>
      <c r="O28" s="849"/>
    </row>
    <row r="29" spans="1:16" ht="13.5" customHeight="1">
      <c r="A29" s="739"/>
      <c r="B29" s="748"/>
      <c r="C29" s="748"/>
      <c r="D29" s="748"/>
      <c r="E29" s="748"/>
      <c r="F29" s="748"/>
      <c r="G29" s="750" t="s">
        <v>487</v>
      </c>
      <c r="H29" s="750"/>
      <c r="I29" s="750"/>
      <c r="J29" s="750"/>
      <c r="K29" s="748"/>
      <c r="L29" s="748"/>
      <c r="M29" s="748"/>
      <c r="N29" s="748"/>
      <c r="O29" s="850"/>
    </row>
    <row r="30" spans="1:16" ht="13.5" customHeight="1">
      <c r="A30" s="739"/>
      <c r="B30" s="748"/>
      <c r="C30" s="748"/>
      <c r="D30" s="748"/>
      <c r="E30" s="748"/>
      <c r="F30" s="748"/>
      <c r="G30" s="751"/>
      <c r="H30" s="764"/>
      <c r="I30" s="764"/>
      <c r="J30" s="782"/>
      <c r="K30" s="795" t="s">
        <v>305</v>
      </c>
      <c r="L30" s="808"/>
      <c r="M30" s="820" t="s">
        <v>483</v>
      </c>
      <c r="N30" s="835"/>
    </row>
    <row r="31" spans="1:16" ht="13.5" customHeight="1">
      <c r="A31" s="739"/>
      <c r="B31" s="748"/>
      <c r="C31" s="748"/>
      <c r="D31" s="748"/>
      <c r="E31" s="748"/>
      <c r="F31" s="748"/>
      <c r="G31" s="752"/>
      <c r="H31" s="765"/>
      <c r="I31" s="765"/>
      <c r="J31" s="783"/>
      <c r="K31" s="796"/>
      <c r="L31" s="809" t="s">
        <v>377</v>
      </c>
      <c r="M31" s="821" t="s">
        <v>378</v>
      </c>
      <c r="N31" s="836" t="s">
        <v>448</v>
      </c>
    </row>
    <row r="32" spans="1:16" ht="27" customHeight="1">
      <c r="A32" s="739"/>
      <c r="B32" s="748"/>
      <c r="C32" s="748"/>
      <c r="D32" s="748"/>
      <c r="E32" s="748"/>
      <c r="F32" s="748"/>
      <c r="G32" s="757" t="s">
        <v>488</v>
      </c>
      <c r="H32" s="770"/>
      <c r="I32" s="770"/>
      <c r="J32" s="788"/>
      <c r="K32" s="799">
        <v>290353</v>
      </c>
      <c r="L32" s="799">
        <v>126681</v>
      </c>
      <c r="M32" s="827">
        <v>144190</v>
      </c>
      <c r="N32" s="838">
        <v>-12.1</v>
      </c>
    </row>
    <row r="33" spans="1:16" ht="13.5" customHeight="1">
      <c r="A33" s="739"/>
      <c r="B33" s="748"/>
      <c r="C33" s="748"/>
      <c r="D33" s="748"/>
      <c r="E33" s="748"/>
      <c r="F33" s="748"/>
      <c r="G33" s="757" t="s">
        <v>489</v>
      </c>
      <c r="H33" s="770"/>
      <c r="I33" s="770"/>
      <c r="J33" s="788"/>
      <c r="K33" s="799" t="s">
        <v>145</v>
      </c>
      <c r="L33" s="799" t="s">
        <v>145</v>
      </c>
      <c r="M33" s="827" t="s">
        <v>145</v>
      </c>
      <c r="N33" s="838" t="s">
        <v>145</v>
      </c>
    </row>
    <row r="34" spans="1:16" ht="27" customHeight="1">
      <c r="A34" s="739"/>
      <c r="B34" s="748"/>
      <c r="C34" s="748"/>
      <c r="D34" s="748"/>
      <c r="E34" s="748"/>
      <c r="F34" s="748"/>
      <c r="G34" s="757" t="s">
        <v>491</v>
      </c>
      <c r="H34" s="770"/>
      <c r="I34" s="770"/>
      <c r="J34" s="788"/>
      <c r="K34" s="799" t="s">
        <v>145</v>
      </c>
      <c r="L34" s="799" t="s">
        <v>145</v>
      </c>
      <c r="M34" s="827" t="s">
        <v>145</v>
      </c>
      <c r="N34" s="838" t="s">
        <v>145</v>
      </c>
    </row>
    <row r="35" spans="1:16" ht="27" customHeight="1">
      <c r="A35" s="739"/>
      <c r="B35" s="748"/>
      <c r="C35" s="748"/>
      <c r="D35" s="748"/>
      <c r="E35" s="748"/>
      <c r="F35" s="748"/>
      <c r="G35" s="757" t="s">
        <v>373</v>
      </c>
      <c r="H35" s="770"/>
      <c r="I35" s="770"/>
      <c r="J35" s="788"/>
      <c r="K35" s="799">
        <v>56412</v>
      </c>
      <c r="L35" s="799">
        <v>24613</v>
      </c>
      <c r="M35" s="827">
        <v>29858</v>
      </c>
      <c r="N35" s="838">
        <v>-17.600000000000001</v>
      </c>
    </row>
    <row r="36" spans="1:16" ht="27" customHeight="1">
      <c r="A36" s="739"/>
      <c r="B36" s="748"/>
      <c r="C36" s="748"/>
      <c r="D36" s="748"/>
      <c r="E36" s="748"/>
      <c r="F36" s="748"/>
      <c r="G36" s="757" t="s">
        <v>492</v>
      </c>
      <c r="H36" s="770"/>
      <c r="I36" s="770"/>
      <c r="J36" s="788"/>
      <c r="K36" s="799">
        <v>2337</v>
      </c>
      <c r="L36" s="799">
        <v>1020</v>
      </c>
      <c r="M36" s="827">
        <v>6079</v>
      </c>
      <c r="N36" s="838">
        <v>-83.2</v>
      </c>
    </row>
    <row r="37" spans="1:16" ht="13.5" customHeight="1">
      <c r="A37" s="739"/>
      <c r="B37" s="748"/>
      <c r="C37" s="748"/>
      <c r="D37" s="748"/>
      <c r="E37" s="748"/>
      <c r="F37" s="748"/>
      <c r="G37" s="757" t="s">
        <v>494</v>
      </c>
      <c r="H37" s="770"/>
      <c r="I37" s="770"/>
      <c r="J37" s="788"/>
      <c r="K37" s="799">
        <v>16834</v>
      </c>
      <c r="L37" s="799">
        <v>7345</v>
      </c>
      <c r="M37" s="827">
        <v>2554</v>
      </c>
      <c r="N37" s="838">
        <v>187.6</v>
      </c>
    </row>
    <row r="38" spans="1:16" ht="27" customHeight="1">
      <c r="A38" s="739"/>
      <c r="B38" s="748"/>
      <c r="C38" s="748"/>
      <c r="D38" s="748"/>
      <c r="E38" s="748"/>
      <c r="F38" s="748"/>
      <c r="G38" s="758" t="s">
        <v>143</v>
      </c>
      <c r="H38" s="771"/>
      <c r="I38" s="771"/>
      <c r="J38" s="789"/>
      <c r="K38" s="803" t="s">
        <v>145</v>
      </c>
      <c r="L38" s="803" t="s">
        <v>145</v>
      </c>
      <c r="M38" s="828">
        <v>44</v>
      </c>
      <c r="N38" s="840" t="s">
        <v>145</v>
      </c>
      <c r="O38" s="850"/>
    </row>
    <row r="39" spans="1:16" ht="13.5" customHeight="1">
      <c r="A39" s="739"/>
      <c r="B39" s="748"/>
      <c r="C39" s="748"/>
      <c r="D39" s="748"/>
      <c r="E39" s="748"/>
      <c r="F39" s="748"/>
      <c r="G39" s="758" t="s">
        <v>111</v>
      </c>
      <c r="H39" s="771"/>
      <c r="I39" s="771"/>
      <c r="J39" s="789"/>
      <c r="K39" s="798" t="s">
        <v>145</v>
      </c>
      <c r="L39" s="798" t="s">
        <v>145</v>
      </c>
      <c r="M39" s="829">
        <v>-7957</v>
      </c>
      <c r="N39" s="841" t="s">
        <v>145</v>
      </c>
      <c r="O39" s="850"/>
    </row>
    <row r="40" spans="1:16" ht="27" customHeight="1">
      <c r="A40" s="739"/>
      <c r="B40" s="748"/>
      <c r="C40" s="748"/>
      <c r="D40" s="748"/>
      <c r="E40" s="748"/>
      <c r="F40" s="748"/>
      <c r="G40" s="757" t="s">
        <v>159</v>
      </c>
      <c r="H40" s="770"/>
      <c r="I40" s="770"/>
      <c r="J40" s="788"/>
      <c r="K40" s="798">
        <v>-314567</v>
      </c>
      <c r="L40" s="798">
        <v>-137246</v>
      </c>
      <c r="M40" s="829">
        <v>-129245</v>
      </c>
      <c r="N40" s="841">
        <v>6.2</v>
      </c>
      <c r="O40" s="850"/>
    </row>
    <row r="41" spans="1:16" ht="13.5" customHeight="1">
      <c r="A41" s="739"/>
      <c r="B41" s="748"/>
      <c r="C41" s="748"/>
      <c r="D41" s="748"/>
      <c r="E41" s="748"/>
      <c r="F41" s="748"/>
      <c r="G41" s="759" t="s">
        <v>361</v>
      </c>
      <c r="H41" s="772"/>
      <c r="I41" s="772"/>
      <c r="J41" s="790"/>
      <c r="K41" s="799">
        <v>51369</v>
      </c>
      <c r="L41" s="798">
        <v>22412</v>
      </c>
      <c r="M41" s="829">
        <v>45523</v>
      </c>
      <c r="N41" s="841">
        <v>-50.8</v>
      </c>
      <c r="O41" s="850"/>
    </row>
    <row r="42" spans="1:16" ht="13.5" customHeight="1">
      <c r="A42" s="739"/>
      <c r="B42" s="748"/>
      <c r="C42" s="748"/>
      <c r="D42" s="748"/>
      <c r="E42" s="748"/>
      <c r="F42" s="748"/>
      <c r="G42" s="760" t="s">
        <v>62</v>
      </c>
      <c r="H42" s="748"/>
      <c r="I42" s="748"/>
      <c r="J42" s="748"/>
      <c r="K42" s="748"/>
      <c r="L42" s="748"/>
      <c r="M42" s="814"/>
      <c r="N42" s="814"/>
      <c r="O42" s="850"/>
    </row>
    <row r="43" spans="1:16" ht="13.5" customHeight="1">
      <c r="A43" s="739"/>
      <c r="B43" s="748"/>
      <c r="C43" s="748"/>
      <c r="D43" s="748"/>
      <c r="E43" s="748"/>
      <c r="F43" s="748"/>
      <c r="G43" s="748"/>
      <c r="H43" s="748"/>
      <c r="I43" s="748"/>
      <c r="J43" s="748"/>
      <c r="K43" s="748"/>
      <c r="L43" s="816"/>
      <c r="M43" s="814"/>
      <c r="N43" s="748"/>
      <c r="O43" s="850"/>
    </row>
    <row r="44" spans="1:16" ht="13.5" customHeight="1">
      <c r="A44" s="739"/>
      <c r="B44" s="748"/>
      <c r="C44" s="748"/>
      <c r="D44" s="748"/>
      <c r="E44" s="748"/>
      <c r="F44" s="748"/>
      <c r="G44" s="748"/>
      <c r="H44" s="748"/>
      <c r="I44" s="748"/>
      <c r="J44" s="748"/>
      <c r="K44" s="748"/>
      <c r="L44" s="748"/>
      <c r="M44" s="814"/>
      <c r="N44" s="748"/>
    </row>
    <row r="45" spans="1:16" ht="13.5" customHeight="1">
      <c r="A45" s="744"/>
      <c r="B45" s="744"/>
      <c r="C45" s="744"/>
      <c r="D45" s="744"/>
      <c r="E45" s="744"/>
      <c r="F45" s="744"/>
      <c r="G45" s="744"/>
      <c r="H45" s="744"/>
      <c r="I45" s="744"/>
      <c r="J45" s="744"/>
      <c r="K45" s="744"/>
      <c r="L45" s="744"/>
      <c r="M45" s="830"/>
      <c r="N45" s="744"/>
      <c r="O45" s="744"/>
      <c r="P45" s="748"/>
    </row>
    <row r="46" spans="1:16" ht="13.5" customHeight="1">
      <c r="A46" s="745"/>
      <c r="B46" s="745"/>
      <c r="C46" s="745"/>
      <c r="D46" s="745"/>
      <c r="E46" s="745"/>
      <c r="F46" s="745"/>
      <c r="G46" s="745"/>
      <c r="H46" s="745"/>
      <c r="I46" s="745"/>
      <c r="J46" s="745"/>
      <c r="K46" s="745"/>
      <c r="L46" s="745"/>
      <c r="M46" s="745"/>
      <c r="N46" s="745"/>
      <c r="O46" s="745"/>
      <c r="P46" s="748"/>
    </row>
    <row r="47" spans="1:16" ht="17.25" customHeight="1">
      <c r="A47" s="746" t="s">
        <v>195</v>
      </c>
      <c r="B47" s="748"/>
      <c r="C47" s="748"/>
      <c r="D47" s="748"/>
      <c r="E47" s="748"/>
      <c r="F47" s="748"/>
      <c r="G47" s="748"/>
      <c r="H47" s="748"/>
      <c r="I47" s="748"/>
      <c r="J47" s="748"/>
      <c r="K47" s="748"/>
      <c r="L47" s="748"/>
      <c r="M47" s="748"/>
      <c r="N47" s="748"/>
    </row>
    <row r="48" spans="1:16" ht="13.5" customHeight="1">
      <c r="A48" s="739"/>
      <c r="B48" s="748"/>
      <c r="C48" s="748"/>
      <c r="D48" s="748"/>
      <c r="E48" s="748"/>
      <c r="F48" s="748"/>
      <c r="G48" s="745" t="s">
        <v>495</v>
      </c>
      <c r="H48" s="745"/>
      <c r="I48" s="745"/>
      <c r="J48" s="745"/>
      <c r="K48" s="745"/>
      <c r="L48" s="745"/>
      <c r="M48" s="815"/>
      <c r="N48" s="745"/>
    </row>
    <row r="49" spans="1:14" ht="13.5" customHeight="1">
      <c r="A49" s="739"/>
      <c r="B49" s="748"/>
      <c r="C49" s="748"/>
      <c r="D49" s="748"/>
      <c r="E49" s="748"/>
      <c r="F49" s="748"/>
      <c r="G49" s="761"/>
      <c r="H49" s="773"/>
      <c r="I49" s="777" t="s">
        <v>305</v>
      </c>
      <c r="J49" s="791" t="s">
        <v>96</v>
      </c>
      <c r="K49" s="804"/>
      <c r="L49" s="804"/>
      <c r="M49" s="804"/>
      <c r="N49" s="842"/>
    </row>
    <row r="50" spans="1:14" ht="13.5" customHeight="1">
      <c r="A50" s="739"/>
      <c r="B50" s="748"/>
      <c r="C50" s="748"/>
      <c r="D50" s="748"/>
      <c r="E50" s="748"/>
      <c r="F50" s="748"/>
      <c r="G50" s="762"/>
      <c r="H50" s="774"/>
      <c r="I50" s="778"/>
      <c r="J50" s="792" t="s">
        <v>352</v>
      </c>
      <c r="K50" s="805" t="s">
        <v>490</v>
      </c>
      <c r="L50" s="817" t="s">
        <v>191</v>
      </c>
      <c r="M50" s="831" t="s">
        <v>493</v>
      </c>
      <c r="N50" s="843" t="s">
        <v>496</v>
      </c>
    </row>
    <row r="51" spans="1:14" ht="13.5" customHeight="1">
      <c r="A51" s="739"/>
      <c r="B51" s="748"/>
      <c r="C51" s="748"/>
      <c r="D51" s="748"/>
      <c r="E51" s="748"/>
      <c r="F51" s="748"/>
      <c r="G51" s="761" t="s">
        <v>449</v>
      </c>
      <c r="H51" s="773"/>
      <c r="I51" s="779">
        <v>1625130</v>
      </c>
      <c r="J51" s="793">
        <v>634321</v>
      </c>
      <c r="K51" s="806">
        <v>212.6</v>
      </c>
      <c r="L51" s="818">
        <v>325581</v>
      </c>
      <c r="M51" s="832">
        <v>11.5</v>
      </c>
      <c r="N51" s="844">
        <v>201.1</v>
      </c>
    </row>
    <row r="52" spans="1:14" ht="13.5" customHeight="1">
      <c r="A52" s="739"/>
      <c r="B52" s="748"/>
      <c r="C52" s="748"/>
      <c r="D52" s="748"/>
      <c r="E52" s="748"/>
      <c r="F52" s="748"/>
      <c r="G52" s="763"/>
      <c r="H52" s="775" t="s">
        <v>213</v>
      </c>
      <c r="I52" s="780">
        <v>661501</v>
      </c>
      <c r="J52" s="794">
        <v>258197</v>
      </c>
      <c r="K52" s="807">
        <v>60.2</v>
      </c>
      <c r="L52" s="819">
        <v>165116</v>
      </c>
      <c r="M52" s="833">
        <v>0.9</v>
      </c>
      <c r="N52" s="845">
        <v>59.3</v>
      </c>
    </row>
    <row r="53" spans="1:14" ht="13.5" customHeight="1">
      <c r="A53" s="739"/>
      <c r="B53" s="748"/>
      <c r="C53" s="748"/>
      <c r="D53" s="748"/>
      <c r="E53" s="748"/>
      <c r="F53" s="748"/>
      <c r="G53" s="761" t="s">
        <v>421</v>
      </c>
      <c r="H53" s="773"/>
      <c r="I53" s="779">
        <v>387296</v>
      </c>
      <c r="J53" s="793">
        <v>156357</v>
      </c>
      <c r="K53" s="806">
        <v>-75.400000000000006</v>
      </c>
      <c r="L53" s="818">
        <v>216155</v>
      </c>
      <c r="M53" s="832">
        <v>-33.6</v>
      </c>
      <c r="N53" s="844">
        <v>-41.8</v>
      </c>
    </row>
    <row r="54" spans="1:14" ht="13.5" customHeight="1">
      <c r="A54" s="739"/>
      <c r="B54" s="748"/>
      <c r="C54" s="748"/>
      <c r="D54" s="748"/>
      <c r="E54" s="748"/>
      <c r="F54" s="748"/>
      <c r="G54" s="763"/>
      <c r="H54" s="775" t="s">
        <v>213</v>
      </c>
      <c r="I54" s="780">
        <v>250987</v>
      </c>
      <c r="J54" s="794">
        <v>101327</v>
      </c>
      <c r="K54" s="807">
        <v>-60.8</v>
      </c>
      <c r="L54" s="819">
        <v>108827</v>
      </c>
      <c r="M54" s="833">
        <v>-34.1</v>
      </c>
      <c r="N54" s="845">
        <v>-26.7</v>
      </c>
    </row>
    <row r="55" spans="1:14" ht="13.5" customHeight="1">
      <c r="A55" s="739"/>
      <c r="B55" s="748"/>
      <c r="C55" s="748"/>
      <c r="D55" s="748"/>
      <c r="E55" s="748"/>
      <c r="F55" s="748"/>
      <c r="G55" s="761" t="s">
        <v>55</v>
      </c>
      <c r="H55" s="773"/>
      <c r="I55" s="779">
        <v>908695</v>
      </c>
      <c r="J55" s="793">
        <v>377522</v>
      </c>
      <c r="K55" s="806">
        <v>141.4</v>
      </c>
      <c r="L55" s="818">
        <v>228305</v>
      </c>
      <c r="M55" s="832">
        <v>5.6</v>
      </c>
      <c r="N55" s="844">
        <v>135.80000000000001</v>
      </c>
    </row>
    <row r="56" spans="1:14" ht="13.5" customHeight="1">
      <c r="A56" s="739"/>
      <c r="B56" s="748"/>
      <c r="C56" s="748"/>
      <c r="D56" s="748"/>
      <c r="E56" s="748"/>
      <c r="F56" s="748"/>
      <c r="G56" s="763"/>
      <c r="H56" s="775" t="s">
        <v>213</v>
      </c>
      <c r="I56" s="780">
        <v>327894</v>
      </c>
      <c r="J56" s="794">
        <v>136225</v>
      </c>
      <c r="K56" s="807">
        <v>34.4</v>
      </c>
      <c r="L56" s="819">
        <v>86611</v>
      </c>
      <c r="M56" s="833">
        <v>-20.399999999999999</v>
      </c>
      <c r="N56" s="845">
        <v>54.8</v>
      </c>
    </row>
    <row r="57" spans="1:14" ht="13.5" customHeight="1">
      <c r="A57" s="739"/>
      <c r="B57" s="748"/>
      <c r="C57" s="748"/>
      <c r="D57" s="748"/>
      <c r="E57" s="748"/>
      <c r="F57" s="748"/>
      <c r="G57" s="761" t="s">
        <v>133</v>
      </c>
      <c r="H57" s="773"/>
      <c r="I57" s="779">
        <v>631911</v>
      </c>
      <c r="J57" s="793">
        <v>268898</v>
      </c>
      <c r="K57" s="806">
        <v>-28.8</v>
      </c>
      <c r="L57" s="818">
        <v>316331</v>
      </c>
      <c r="M57" s="832">
        <v>38.6</v>
      </c>
      <c r="N57" s="844">
        <v>-67.400000000000006</v>
      </c>
    </row>
    <row r="58" spans="1:14" ht="13.5" customHeight="1">
      <c r="A58" s="739"/>
      <c r="B58" s="748"/>
      <c r="C58" s="748"/>
      <c r="D58" s="748"/>
      <c r="E58" s="748"/>
      <c r="F58" s="748"/>
      <c r="G58" s="763"/>
      <c r="H58" s="775" t="s">
        <v>213</v>
      </c>
      <c r="I58" s="780">
        <v>362523</v>
      </c>
      <c r="J58" s="794">
        <v>154265</v>
      </c>
      <c r="K58" s="807">
        <v>13.2</v>
      </c>
      <c r="L58" s="819">
        <v>106387</v>
      </c>
      <c r="M58" s="833">
        <v>22.8</v>
      </c>
      <c r="N58" s="845">
        <v>-9.6</v>
      </c>
    </row>
    <row r="59" spans="1:14" ht="13.5" customHeight="1">
      <c r="A59" s="739"/>
      <c r="B59" s="748"/>
      <c r="C59" s="748"/>
      <c r="D59" s="748"/>
      <c r="E59" s="748"/>
      <c r="F59" s="748"/>
      <c r="G59" s="761" t="s">
        <v>266</v>
      </c>
      <c r="H59" s="773"/>
      <c r="I59" s="779">
        <v>1063075</v>
      </c>
      <c r="J59" s="793">
        <v>463820</v>
      </c>
      <c r="K59" s="806">
        <v>72.5</v>
      </c>
      <c r="L59" s="818">
        <v>333013</v>
      </c>
      <c r="M59" s="832">
        <v>5.3</v>
      </c>
      <c r="N59" s="844">
        <v>67.2</v>
      </c>
    </row>
    <row r="60" spans="1:14" ht="13.5" customHeight="1">
      <c r="A60" s="739"/>
      <c r="B60" s="748"/>
      <c r="C60" s="748"/>
      <c r="D60" s="748"/>
      <c r="E60" s="748"/>
      <c r="F60" s="748"/>
      <c r="G60" s="763"/>
      <c r="H60" s="775" t="s">
        <v>213</v>
      </c>
      <c r="I60" s="781">
        <v>583337</v>
      </c>
      <c r="J60" s="794">
        <v>254510</v>
      </c>
      <c r="K60" s="807">
        <v>65</v>
      </c>
      <c r="L60" s="819">
        <v>126732</v>
      </c>
      <c r="M60" s="833">
        <v>19.100000000000001</v>
      </c>
      <c r="N60" s="845">
        <v>45.9</v>
      </c>
    </row>
    <row r="61" spans="1:14" ht="13.5" customHeight="1">
      <c r="A61" s="739"/>
      <c r="B61" s="748"/>
      <c r="C61" s="748"/>
      <c r="D61" s="748"/>
      <c r="E61" s="748"/>
      <c r="F61" s="748"/>
      <c r="G61" s="761" t="s">
        <v>105</v>
      </c>
      <c r="H61" s="776"/>
      <c r="I61" s="779">
        <v>923221</v>
      </c>
      <c r="J61" s="793">
        <v>380184</v>
      </c>
      <c r="K61" s="806">
        <v>64.5</v>
      </c>
      <c r="L61" s="818">
        <v>283877</v>
      </c>
      <c r="M61" s="834">
        <v>5.5</v>
      </c>
      <c r="N61" s="844">
        <v>59</v>
      </c>
    </row>
    <row r="62" spans="1:14" ht="13.5" customHeight="1">
      <c r="A62" s="739"/>
      <c r="B62" s="748"/>
      <c r="C62" s="748"/>
      <c r="D62" s="748"/>
      <c r="E62" s="748"/>
      <c r="F62" s="748"/>
      <c r="G62" s="763"/>
      <c r="H62" s="775" t="s">
        <v>213</v>
      </c>
      <c r="I62" s="780">
        <v>437248</v>
      </c>
      <c r="J62" s="794">
        <v>180905</v>
      </c>
      <c r="K62" s="807">
        <v>22.4</v>
      </c>
      <c r="L62" s="819">
        <v>118735</v>
      </c>
      <c r="M62" s="833">
        <v>-2.2999999999999998</v>
      </c>
      <c r="N62" s="845">
        <v>24.7</v>
      </c>
    </row>
    <row r="63" spans="1:14" ht="13.5" customHeight="1">
      <c r="A63" s="739"/>
      <c r="B63" s="748"/>
      <c r="C63" s="748"/>
      <c r="D63" s="748"/>
      <c r="E63" s="748"/>
      <c r="F63" s="748"/>
      <c r="G63" s="748"/>
      <c r="H63" s="748"/>
      <c r="I63" s="748"/>
      <c r="J63" s="748"/>
      <c r="K63" s="748"/>
      <c r="L63" s="748"/>
      <c r="M63" s="748"/>
      <c r="N63" s="748"/>
    </row>
    <row r="64" spans="1:14" ht="13.5" customHeight="1">
      <c r="A64" s="739"/>
      <c r="B64" s="748"/>
      <c r="C64" s="748"/>
      <c r="D64" s="748"/>
      <c r="E64" s="748"/>
      <c r="F64" s="748"/>
      <c r="G64" s="748"/>
      <c r="H64" s="748"/>
      <c r="I64" s="748"/>
      <c r="J64" s="748"/>
      <c r="K64" s="748"/>
      <c r="L64" s="748"/>
      <c r="M64" s="748"/>
      <c r="N64" s="748"/>
    </row>
    <row r="65" spans="1:16" ht="13.5" customHeight="1">
      <c r="A65" s="739"/>
      <c r="B65" s="748"/>
      <c r="C65" s="748"/>
      <c r="D65" s="748"/>
      <c r="E65" s="748"/>
      <c r="F65" s="748"/>
      <c r="G65" s="748"/>
      <c r="H65" s="748"/>
      <c r="I65" s="748"/>
      <c r="J65" s="748"/>
      <c r="K65" s="748"/>
      <c r="L65" s="748"/>
      <c r="M65" s="748"/>
      <c r="N65" s="748"/>
    </row>
    <row r="66" spans="1:16" ht="13.5" customHeight="1">
      <c r="A66" s="747"/>
      <c r="B66" s="745"/>
      <c r="C66" s="745"/>
      <c r="D66" s="745"/>
      <c r="E66" s="745"/>
      <c r="F66" s="745"/>
      <c r="G66" s="745"/>
      <c r="H66" s="745"/>
      <c r="I66" s="745"/>
      <c r="J66" s="745"/>
      <c r="K66" s="745"/>
      <c r="L66" s="745"/>
      <c r="M66" s="745"/>
      <c r="N66" s="745"/>
      <c r="O66" s="851"/>
    </row>
    <row r="67" spans="1:16" ht="13.5" hidden="1" customHeight="1">
      <c r="G67" s="748"/>
      <c r="H67" s="748"/>
      <c r="I67" s="748"/>
      <c r="J67" s="748"/>
      <c r="K67" s="748"/>
      <c r="L67" s="748"/>
      <c r="M67" s="748"/>
      <c r="N67" s="748"/>
      <c r="O67" s="748"/>
      <c r="P67" s="748"/>
    </row>
    <row r="68" spans="1:16" ht="13.5" hidden="1" customHeight="1">
      <c r="G68" s="748"/>
      <c r="H68" s="748"/>
      <c r="I68" s="748"/>
      <c r="J68" s="748"/>
      <c r="K68" s="748"/>
      <c r="L68" s="748"/>
      <c r="M68" s="748"/>
      <c r="N68" s="748"/>
    </row>
    <row r="69" spans="1:16" ht="13.5" hidden="1" customHeight="1">
      <c r="G69" s="748"/>
      <c r="H69" s="748"/>
      <c r="I69" s="748"/>
      <c r="J69" s="748"/>
      <c r="K69" s="748"/>
      <c r="L69" s="748"/>
      <c r="M69" s="748"/>
      <c r="N69" s="748"/>
    </row>
    <row r="70" spans="1:16" ht="13.5" hidden="1" customHeight="1">
      <c r="G70" s="748"/>
      <c r="H70" s="748"/>
      <c r="I70" s="748"/>
      <c r="J70" s="748"/>
      <c r="K70" s="748"/>
      <c r="L70" s="748"/>
      <c r="M70" s="748"/>
      <c r="N70" s="748"/>
    </row>
    <row r="71" spans="1:16" ht="13.5" hidden="1" customHeight="1">
      <c r="G71" s="748"/>
      <c r="H71" s="748"/>
      <c r="I71" s="748"/>
      <c r="J71" s="748"/>
      <c r="K71" s="748"/>
      <c r="L71" s="748"/>
      <c r="M71" s="748"/>
      <c r="N71" s="748"/>
    </row>
    <row r="72" spans="1:16" ht="13.5" hidden="1" customHeight="1">
      <c r="G72" s="748"/>
      <c r="H72" s="748"/>
      <c r="I72" s="748"/>
      <c r="J72" s="748"/>
      <c r="K72" s="748"/>
      <c r="L72" s="748"/>
      <c r="M72" s="748"/>
      <c r="N72" s="748"/>
    </row>
    <row r="73" spans="1:16" ht="13.5" hidden="1" customHeight="1">
      <c r="G73" s="748"/>
      <c r="H73" s="748"/>
      <c r="I73" s="748"/>
      <c r="J73" s="748"/>
      <c r="K73" s="748"/>
      <c r="L73" s="748"/>
      <c r="M73" s="748"/>
      <c r="N73" s="748"/>
    </row>
    <row r="74" spans="1:16" ht="13.5" hidden="1" customHeight="1"/>
  </sheetData>
  <sheetProtection password="979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topLeftCell="A28" zoomScale="70" zoomScaleNormal="7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0</v>
      </c>
    </row>
    <row r="46" spans="2:10" ht="29.25" customHeight="1">
      <c r="B46" s="853" t="s">
        <v>2</v>
      </c>
      <c r="C46" s="857"/>
      <c r="D46" s="857"/>
      <c r="E46" s="861" t="s">
        <v>6</v>
      </c>
      <c r="F46" s="865" t="s">
        <v>198</v>
      </c>
      <c r="G46" s="869" t="s">
        <v>497</v>
      </c>
      <c r="H46" s="869" t="s">
        <v>498</v>
      </c>
      <c r="I46" s="869" t="s">
        <v>374</v>
      </c>
      <c r="J46" s="874" t="s">
        <v>188</v>
      </c>
    </row>
    <row r="47" spans="2:10" ht="57.75" customHeight="1">
      <c r="B47" s="854"/>
      <c r="C47" s="858" t="s">
        <v>11</v>
      </c>
      <c r="D47" s="858"/>
      <c r="E47" s="862"/>
      <c r="F47" s="866">
        <v>28.92</v>
      </c>
      <c r="G47" s="870">
        <v>37.07</v>
      </c>
      <c r="H47" s="870">
        <v>39.72</v>
      </c>
      <c r="I47" s="870">
        <v>51.55</v>
      </c>
      <c r="J47" s="875">
        <v>54.68</v>
      </c>
    </row>
    <row r="48" spans="2:10" ht="57.75" customHeight="1">
      <c r="B48" s="855"/>
      <c r="C48" s="859" t="s">
        <v>13</v>
      </c>
      <c r="D48" s="859"/>
      <c r="E48" s="863"/>
      <c r="F48" s="867" t="s">
        <v>499</v>
      </c>
      <c r="G48" s="871">
        <v>6.26</v>
      </c>
      <c r="H48" s="871">
        <v>10.28</v>
      </c>
      <c r="I48" s="871">
        <v>9.49</v>
      </c>
      <c r="J48" s="876">
        <v>3.08</v>
      </c>
    </row>
    <row r="49" spans="2:10" ht="57.75" customHeight="1">
      <c r="B49" s="856"/>
      <c r="C49" s="860" t="s">
        <v>18</v>
      </c>
      <c r="D49" s="860"/>
      <c r="E49" s="864"/>
      <c r="F49" s="868" t="s">
        <v>399</v>
      </c>
      <c r="G49" s="872">
        <v>18.41</v>
      </c>
      <c r="H49" s="872">
        <v>6.85</v>
      </c>
      <c r="I49" s="872">
        <v>17.399999999999999</v>
      </c>
      <c r="J49" s="877" t="s">
        <v>500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topLeftCell="A25" zoomScale="70" zoomScaleNormal="70" zoomScaleSheetLayoutView="100" workbookViewId="0">
      <selection activeCell="H32" sqref="H32"/>
    </sheetView>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0</v>
      </c>
      <c r="K32" s="878"/>
      <c r="L32" s="878"/>
      <c r="M32" s="878"/>
      <c r="N32" s="878"/>
      <c r="O32" s="878"/>
      <c r="P32" s="878"/>
    </row>
    <row r="33" spans="1:16" ht="39" customHeight="1">
      <c r="A33" s="878"/>
      <c r="B33" s="879" t="s">
        <v>21</v>
      </c>
      <c r="C33" s="885"/>
      <c r="D33" s="885"/>
      <c r="E33" s="890" t="s">
        <v>6</v>
      </c>
      <c r="F33" s="894" t="s">
        <v>198</v>
      </c>
      <c r="G33" s="899" t="s">
        <v>497</v>
      </c>
      <c r="H33" s="899" t="s">
        <v>498</v>
      </c>
      <c r="I33" s="899" t="s">
        <v>374</v>
      </c>
      <c r="J33" s="903" t="s">
        <v>188</v>
      </c>
      <c r="K33" s="878"/>
      <c r="L33" s="878"/>
      <c r="M33" s="878"/>
      <c r="N33" s="878"/>
      <c r="O33" s="878"/>
      <c r="P33" s="878"/>
    </row>
    <row r="34" spans="1:16" ht="39" customHeight="1">
      <c r="A34" s="878"/>
      <c r="B34" s="880"/>
      <c r="C34" s="886" t="s">
        <v>368</v>
      </c>
      <c r="D34" s="886"/>
      <c r="E34" s="891"/>
      <c r="F34" s="895" t="s">
        <v>499</v>
      </c>
      <c r="G34" s="900">
        <v>6.26</v>
      </c>
      <c r="H34" s="900">
        <v>10.28</v>
      </c>
      <c r="I34" s="900">
        <v>9.49</v>
      </c>
      <c r="J34" s="904">
        <v>5.94</v>
      </c>
      <c r="K34" s="878"/>
      <c r="L34" s="878"/>
      <c r="M34" s="878"/>
      <c r="N34" s="878"/>
      <c r="O34" s="878"/>
      <c r="P34" s="878"/>
    </row>
    <row r="35" spans="1:16" ht="39" customHeight="1">
      <c r="A35" s="878"/>
      <c r="B35" s="881"/>
      <c r="C35" s="887" t="s">
        <v>238</v>
      </c>
      <c r="D35" s="887"/>
      <c r="E35" s="892"/>
      <c r="F35" s="896">
        <v>1.45</v>
      </c>
      <c r="G35" s="901">
        <v>1.48</v>
      </c>
      <c r="H35" s="901">
        <v>1.39</v>
      </c>
      <c r="I35" s="901">
        <v>0.96</v>
      </c>
      <c r="J35" s="905">
        <v>2.3199999999999998</v>
      </c>
      <c r="K35" s="878"/>
      <c r="L35" s="878"/>
      <c r="M35" s="878"/>
      <c r="N35" s="878"/>
      <c r="O35" s="878"/>
      <c r="P35" s="878"/>
    </row>
    <row r="36" spans="1:16" ht="39" customHeight="1">
      <c r="A36" s="878"/>
      <c r="B36" s="881"/>
      <c r="C36" s="887" t="s">
        <v>285</v>
      </c>
      <c r="D36" s="887"/>
      <c r="E36" s="892"/>
      <c r="F36" s="896">
        <v>0.56000000000000005</v>
      </c>
      <c r="G36" s="901">
        <v>0.61</v>
      </c>
      <c r="H36" s="901">
        <v>0.55000000000000004</v>
      </c>
      <c r="I36" s="901">
        <v>0.7</v>
      </c>
      <c r="J36" s="905">
        <v>0.83</v>
      </c>
      <c r="K36" s="878"/>
      <c r="L36" s="878"/>
      <c r="M36" s="878"/>
      <c r="N36" s="878"/>
      <c r="O36" s="878"/>
      <c r="P36" s="878"/>
    </row>
    <row r="37" spans="1:16" ht="39" customHeight="1">
      <c r="A37" s="878"/>
      <c r="B37" s="881"/>
      <c r="C37" s="887" t="s">
        <v>179</v>
      </c>
      <c r="D37" s="887"/>
      <c r="E37" s="892"/>
      <c r="F37" s="896">
        <v>0.11</v>
      </c>
      <c r="G37" s="901">
        <v>0.13</v>
      </c>
      <c r="H37" s="901">
        <v>7.0000000000000007e-002</v>
      </c>
      <c r="I37" s="901">
        <v>1.0900000000000001</v>
      </c>
      <c r="J37" s="905">
        <v>0.36</v>
      </c>
      <c r="K37" s="878"/>
      <c r="L37" s="878"/>
      <c r="M37" s="878"/>
      <c r="N37" s="878"/>
      <c r="O37" s="878"/>
      <c r="P37" s="878"/>
    </row>
    <row r="38" spans="1:16" ht="39" customHeight="1">
      <c r="A38" s="878"/>
      <c r="B38" s="881"/>
      <c r="C38" s="887" t="s">
        <v>425</v>
      </c>
      <c r="D38" s="887"/>
      <c r="E38" s="892"/>
      <c r="F38" s="896">
        <v>0</v>
      </c>
      <c r="G38" s="901">
        <v>0</v>
      </c>
      <c r="H38" s="901">
        <v>0</v>
      </c>
      <c r="I38" s="901">
        <v>0</v>
      </c>
      <c r="J38" s="905">
        <v>0</v>
      </c>
      <c r="K38" s="878"/>
      <c r="L38" s="878"/>
      <c r="M38" s="878"/>
      <c r="N38" s="878"/>
      <c r="O38" s="878"/>
      <c r="P38" s="878"/>
    </row>
    <row r="39" spans="1:16" ht="39" customHeight="1">
      <c r="A39" s="878"/>
      <c r="B39" s="881"/>
      <c r="C39" s="887" t="s">
        <v>414</v>
      </c>
      <c r="D39" s="887"/>
      <c r="E39" s="892"/>
      <c r="F39" s="896">
        <v>0</v>
      </c>
      <c r="G39" s="901">
        <v>0</v>
      </c>
      <c r="H39" s="901">
        <v>0</v>
      </c>
      <c r="I39" s="901">
        <v>0</v>
      </c>
      <c r="J39" s="905">
        <v>0</v>
      </c>
      <c r="K39" s="878"/>
      <c r="L39" s="878"/>
      <c r="M39" s="878"/>
      <c r="N39" s="878"/>
      <c r="O39" s="878"/>
      <c r="P39" s="878"/>
    </row>
    <row r="40" spans="1:16" ht="39" customHeight="1">
      <c r="A40" s="878"/>
      <c r="B40" s="881"/>
      <c r="C40" s="887" t="s">
        <v>219</v>
      </c>
      <c r="D40" s="887"/>
      <c r="E40" s="892"/>
      <c r="F40" s="896">
        <v>0</v>
      </c>
      <c r="G40" s="901">
        <v>0</v>
      </c>
      <c r="H40" s="901">
        <v>0</v>
      </c>
      <c r="I40" s="901">
        <v>0</v>
      </c>
      <c r="J40" s="905">
        <v>0</v>
      </c>
      <c r="K40" s="878"/>
      <c r="L40" s="878"/>
      <c r="M40" s="878"/>
      <c r="N40" s="878"/>
      <c r="O40" s="878"/>
      <c r="P40" s="878"/>
    </row>
    <row r="41" spans="1:16" ht="39" customHeight="1">
      <c r="A41" s="878"/>
      <c r="B41" s="881"/>
      <c r="C41" s="887" t="s">
        <v>427</v>
      </c>
      <c r="D41" s="887"/>
      <c r="E41" s="892"/>
      <c r="F41" s="896">
        <v>0</v>
      </c>
      <c r="G41" s="901">
        <v>0</v>
      </c>
      <c r="H41" s="901">
        <v>0</v>
      </c>
      <c r="I41" s="901">
        <v>0</v>
      </c>
      <c r="J41" s="905">
        <v>0</v>
      </c>
      <c r="K41" s="878"/>
      <c r="L41" s="878"/>
      <c r="M41" s="878"/>
      <c r="N41" s="878"/>
      <c r="O41" s="878"/>
      <c r="P41" s="878"/>
    </row>
    <row r="42" spans="1:16" ht="39" customHeight="1">
      <c r="A42" s="878"/>
      <c r="B42" s="882"/>
      <c r="C42" s="887" t="s">
        <v>51</v>
      </c>
      <c r="D42" s="887"/>
      <c r="E42" s="892"/>
      <c r="F42" s="896" t="s">
        <v>145</v>
      </c>
      <c r="G42" s="901" t="s">
        <v>145</v>
      </c>
      <c r="H42" s="901" t="s">
        <v>145</v>
      </c>
      <c r="I42" s="901" t="s">
        <v>145</v>
      </c>
      <c r="J42" s="905" t="s">
        <v>145</v>
      </c>
      <c r="K42" s="878"/>
      <c r="L42" s="878"/>
      <c r="M42" s="878"/>
      <c r="N42" s="878"/>
      <c r="O42" s="878"/>
      <c r="P42" s="878"/>
    </row>
    <row r="43" spans="1:16" ht="39" customHeight="1">
      <c r="A43" s="878"/>
      <c r="B43" s="883"/>
      <c r="C43" s="888" t="s">
        <v>501</v>
      </c>
      <c r="D43" s="888"/>
      <c r="E43" s="893"/>
      <c r="F43" s="897">
        <v>0</v>
      </c>
      <c r="G43" s="902">
        <v>0</v>
      </c>
      <c r="H43" s="902">
        <v>0</v>
      </c>
      <c r="I43" s="902">
        <v>0</v>
      </c>
      <c r="J43" s="906">
        <v>0</v>
      </c>
      <c r="K43" s="878"/>
      <c r="L43" s="878"/>
      <c r="M43" s="878"/>
      <c r="N43" s="878"/>
      <c r="O43" s="878"/>
      <c r="P43" s="878"/>
    </row>
    <row r="44" spans="1:16" ht="39" customHeight="1">
      <c r="A44" s="878"/>
      <c r="B44" s="884" t="s">
        <v>4</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topLeftCell="I35" zoomScaleSheetLayoutView="55" workbookViewId="0">
      <selection activeCell="U45" sqref="U45"/>
    </sheetView>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24</v>
      </c>
      <c r="P43" s="852"/>
      <c r="Q43" s="852"/>
      <c r="R43" s="852"/>
      <c r="S43" s="852"/>
      <c r="T43" s="852"/>
      <c r="U43" s="852"/>
    </row>
    <row r="44" spans="1:21" ht="30.75" customHeight="1">
      <c r="A44" s="852"/>
      <c r="B44" s="907" t="s">
        <v>25</v>
      </c>
      <c r="C44" s="914"/>
      <c r="D44" s="914"/>
      <c r="E44" s="924"/>
      <c r="F44" s="924"/>
      <c r="G44" s="924"/>
      <c r="H44" s="924"/>
      <c r="I44" s="924"/>
      <c r="J44" s="928" t="s">
        <v>6</v>
      </c>
      <c r="K44" s="932" t="s">
        <v>198</v>
      </c>
      <c r="L44" s="936" t="s">
        <v>497</v>
      </c>
      <c r="M44" s="936" t="s">
        <v>498</v>
      </c>
      <c r="N44" s="936" t="s">
        <v>374</v>
      </c>
      <c r="O44" s="941" t="s">
        <v>188</v>
      </c>
      <c r="P44" s="852"/>
      <c r="Q44" s="852"/>
      <c r="R44" s="852"/>
      <c r="S44" s="852"/>
      <c r="T44" s="852"/>
      <c r="U44" s="852"/>
    </row>
    <row r="45" spans="1:21" ht="30.75" customHeight="1">
      <c r="A45" s="852"/>
      <c r="B45" s="908" t="s">
        <v>26</v>
      </c>
      <c r="C45" s="915"/>
      <c r="D45" s="920"/>
      <c r="E45" s="925" t="s">
        <v>30</v>
      </c>
      <c r="F45" s="925"/>
      <c r="G45" s="925"/>
      <c r="H45" s="925"/>
      <c r="I45" s="925"/>
      <c r="J45" s="929"/>
      <c r="K45" s="933">
        <v>376</v>
      </c>
      <c r="L45" s="937">
        <v>340</v>
      </c>
      <c r="M45" s="937">
        <v>327</v>
      </c>
      <c r="N45" s="937">
        <v>280</v>
      </c>
      <c r="O45" s="942">
        <v>290</v>
      </c>
      <c r="P45" s="852"/>
      <c r="Q45" s="852"/>
      <c r="R45" s="852"/>
      <c r="S45" s="852"/>
      <c r="T45" s="852"/>
      <c r="U45" s="852"/>
    </row>
    <row r="46" spans="1:21" ht="30.75" customHeight="1">
      <c r="A46" s="852"/>
      <c r="B46" s="909"/>
      <c r="C46" s="916"/>
      <c r="D46" s="921"/>
      <c r="E46" s="926" t="s">
        <v>32</v>
      </c>
      <c r="F46" s="926"/>
      <c r="G46" s="926"/>
      <c r="H46" s="926"/>
      <c r="I46" s="926"/>
      <c r="J46" s="930"/>
      <c r="K46" s="934" t="s">
        <v>145</v>
      </c>
      <c r="L46" s="938" t="s">
        <v>145</v>
      </c>
      <c r="M46" s="938" t="s">
        <v>145</v>
      </c>
      <c r="N46" s="938" t="s">
        <v>145</v>
      </c>
      <c r="O46" s="943" t="s">
        <v>145</v>
      </c>
      <c r="P46" s="852"/>
      <c r="Q46" s="852"/>
      <c r="R46" s="852"/>
      <c r="S46" s="852"/>
      <c r="T46" s="852"/>
      <c r="U46" s="852"/>
    </row>
    <row r="47" spans="1:21" ht="30.75" customHeight="1">
      <c r="A47" s="852"/>
      <c r="B47" s="909"/>
      <c r="C47" s="916"/>
      <c r="D47" s="921"/>
      <c r="E47" s="926" t="s">
        <v>36</v>
      </c>
      <c r="F47" s="926"/>
      <c r="G47" s="926"/>
      <c r="H47" s="926"/>
      <c r="I47" s="926"/>
      <c r="J47" s="930"/>
      <c r="K47" s="934" t="s">
        <v>145</v>
      </c>
      <c r="L47" s="938" t="s">
        <v>145</v>
      </c>
      <c r="M47" s="938" t="s">
        <v>145</v>
      </c>
      <c r="N47" s="938" t="s">
        <v>145</v>
      </c>
      <c r="O47" s="943" t="s">
        <v>145</v>
      </c>
      <c r="P47" s="852"/>
      <c r="Q47" s="852"/>
      <c r="R47" s="852"/>
      <c r="S47" s="852"/>
      <c r="T47" s="852"/>
      <c r="U47" s="852"/>
    </row>
    <row r="48" spans="1:21" ht="30.75" customHeight="1">
      <c r="A48" s="852"/>
      <c r="B48" s="909"/>
      <c r="C48" s="916"/>
      <c r="D48" s="921"/>
      <c r="E48" s="926" t="s">
        <v>15</v>
      </c>
      <c r="F48" s="926"/>
      <c r="G48" s="926"/>
      <c r="H48" s="926"/>
      <c r="I48" s="926"/>
      <c r="J48" s="930"/>
      <c r="K48" s="934">
        <v>64</v>
      </c>
      <c r="L48" s="938">
        <v>59</v>
      </c>
      <c r="M48" s="938">
        <v>56</v>
      </c>
      <c r="N48" s="938">
        <v>54</v>
      </c>
      <c r="O48" s="943">
        <v>56</v>
      </c>
      <c r="P48" s="852"/>
      <c r="Q48" s="852"/>
      <c r="R48" s="852"/>
      <c r="S48" s="852"/>
      <c r="T48" s="852"/>
      <c r="U48" s="852"/>
    </row>
    <row r="49" spans="1:21" ht="30.75" customHeight="1">
      <c r="A49" s="852"/>
      <c r="B49" s="909"/>
      <c r="C49" s="916"/>
      <c r="D49" s="921"/>
      <c r="E49" s="926" t="s">
        <v>41</v>
      </c>
      <c r="F49" s="926"/>
      <c r="G49" s="926"/>
      <c r="H49" s="926"/>
      <c r="I49" s="926"/>
      <c r="J49" s="930"/>
      <c r="K49" s="934">
        <v>6</v>
      </c>
      <c r="L49" s="938">
        <v>5</v>
      </c>
      <c r="M49" s="938">
        <v>4</v>
      </c>
      <c r="N49" s="938">
        <v>3</v>
      </c>
      <c r="O49" s="943">
        <v>2</v>
      </c>
      <c r="P49" s="852"/>
      <c r="Q49" s="852"/>
      <c r="R49" s="852"/>
      <c r="S49" s="852"/>
      <c r="T49" s="852"/>
      <c r="U49" s="852"/>
    </row>
    <row r="50" spans="1:21" ht="30.75" customHeight="1">
      <c r="A50" s="852"/>
      <c r="B50" s="909"/>
      <c r="C50" s="916"/>
      <c r="D50" s="921"/>
      <c r="E50" s="926" t="s">
        <v>43</v>
      </c>
      <c r="F50" s="926"/>
      <c r="G50" s="926"/>
      <c r="H50" s="926"/>
      <c r="I50" s="926"/>
      <c r="J50" s="930"/>
      <c r="K50" s="934" t="s">
        <v>145</v>
      </c>
      <c r="L50" s="938" t="s">
        <v>145</v>
      </c>
      <c r="M50" s="938" t="s">
        <v>145</v>
      </c>
      <c r="N50" s="938" t="s">
        <v>145</v>
      </c>
      <c r="O50" s="943">
        <v>17</v>
      </c>
      <c r="P50" s="852"/>
      <c r="Q50" s="852"/>
      <c r="R50" s="852"/>
      <c r="S50" s="852"/>
      <c r="T50" s="852"/>
      <c r="U50" s="852"/>
    </row>
    <row r="51" spans="1:21" ht="30.75" customHeight="1">
      <c r="A51" s="852"/>
      <c r="B51" s="910"/>
      <c r="C51" s="917"/>
      <c r="D51" s="922"/>
      <c r="E51" s="926" t="s">
        <v>46</v>
      </c>
      <c r="F51" s="926"/>
      <c r="G51" s="926"/>
      <c r="H51" s="926"/>
      <c r="I51" s="926"/>
      <c r="J51" s="930"/>
      <c r="K51" s="934" t="s">
        <v>145</v>
      </c>
      <c r="L51" s="938" t="s">
        <v>145</v>
      </c>
      <c r="M51" s="938" t="s">
        <v>145</v>
      </c>
      <c r="N51" s="938" t="s">
        <v>145</v>
      </c>
      <c r="O51" s="943" t="s">
        <v>145</v>
      </c>
      <c r="P51" s="852"/>
      <c r="Q51" s="852"/>
      <c r="R51" s="852"/>
      <c r="S51" s="852"/>
      <c r="T51" s="852"/>
      <c r="U51" s="852"/>
    </row>
    <row r="52" spans="1:21" ht="30.75" customHeight="1">
      <c r="A52" s="852"/>
      <c r="B52" s="911" t="s">
        <v>49</v>
      </c>
      <c r="C52" s="918"/>
      <c r="D52" s="922"/>
      <c r="E52" s="926" t="s">
        <v>54</v>
      </c>
      <c r="F52" s="926"/>
      <c r="G52" s="926"/>
      <c r="H52" s="926"/>
      <c r="I52" s="926"/>
      <c r="J52" s="930"/>
      <c r="K52" s="934">
        <v>317</v>
      </c>
      <c r="L52" s="938">
        <v>315</v>
      </c>
      <c r="M52" s="938">
        <v>300</v>
      </c>
      <c r="N52" s="938">
        <v>293</v>
      </c>
      <c r="O52" s="943">
        <v>315</v>
      </c>
      <c r="P52" s="852"/>
      <c r="Q52" s="852"/>
      <c r="R52" s="852"/>
      <c r="S52" s="852"/>
      <c r="T52" s="852"/>
      <c r="U52" s="852"/>
    </row>
    <row r="53" spans="1:21" ht="30.75" customHeight="1">
      <c r="A53" s="852"/>
      <c r="B53" s="912" t="s">
        <v>3</v>
      </c>
      <c r="C53" s="919"/>
      <c r="D53" s="923"/>
      <c r="E53" s="927" t="s">
        <v>59</v>
      </c>
      <c r="F53" s="927"/>
      <c r="G53" s="927"/>
      <c r="H53" s="927"/>
      <c r="I53" s="927"/>
      <c r="J53" s="931"/>
      <c r="K53" s="935">
        <v>129</v>
      </c>
      <c r="L53" s="939">
        <v>89</v>
      </c>
      <c r="M53" s="939">
        <v>87</v>
      </c>
      <c r="N53" s="939">
        <v>44</v>
      </c>
      <c r="O53" s="944">
        <v>50</v>
      </c>
      <c r="P53" s="852"/>
      <c r="Q53" s="852"/>
      <c r="R53" s="852"/>
      <c r="S53" s="852"/>
      <c r="T53" s="852"/>
      <c r="U53" s="852"/>
    </row>
    <row r="54" spans="1:21" ht="24" customHeight="1">
      <c r="A54" s="852"/>
      <c r="B54" s="913" t="s">
        <v>62</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979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topLeftCell="A31" zoomScale="70" zoomScaleNormal="70" zoomScaleSheetLayoutView="100" workbookViewId="0">
      <selection activeCell="M47" sqref="M47"/>
    </sheetView>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24</v>
      </c>
    </row>
    <row r="40" spans="2:13" ht="27.75" customHeight="1">
      <c r="B40" s="907" t="s">
        <v>25</v>
      </c>
      <c r="C40" s="914"/>
      <c r="D40" s="914"/>
      <c r="E40" s="924"/>
      <c r="F40" s="924"/>
      <c r="G40" s="924"/>
      <c r="H40" s="928" t="s">
        <v>6</v>
      </c>
      <c r="I40" s="932" t="s">
        <v>198</v>
      </c>
      <c r="J40" s="936" t="s">
        <v>497</v>
      </c>
      <c r="K40" s="936" t="s">
        <v>498</v>
      </c>
      <c r="L40" s="936" t="s">
        <v>374</v>
      </c>
      <c r="M40" s="957" t="s">
        <v>188</v>
      </c>
    </row>
    <row r="41" spans="2:13" ht="27.75" customHeight="1">
      <c r="B41" s="908" t="s">
        <v>23</v>
      </c>
      <c r="C41" s="915"/>
      <c r="D41" s="920"/>
      <c r="E41" s="949" t="s">
        <v>9</v>
      </c>
      <c r="F41" s="949"/>
      <c r="G41" s="949"/>
      <c r="H41" s="953"/>
      <c r="I41" s="933">
        <v>2454</v>
      </c>
      <c r="J41" s="937">
        <v>2380</v>
      </c>
      <c r="K41" s="937">
        <v>2708</v>
      </c>
      <c r="L41" s="937">
        <v>2467</v>
      </c>
      <c r="M41" s="942">
        <v>2681</v>
      </c>
    </row>
    <row r="42" spans="2:13" ht="27.75" customHeight="1">
      <c r="B42" s="909"/>
      <c r="C42" s="916"/>
      <c r="D42" s="921"/>
      <c r="E42" s="950" t="s">
        <v>69</v>
      </c>
      <c r="F42" s="950"/>
      <c r="G42" s="950"/>
      <c r="H42" s="954"/>
      <c r="I42" s="934" t="s">
        <v>145</v>
      </c>
      <c r="J42" s="938" t="s">
        <v>145</v>
      </c>
      <c r="K42" s="938" t="s">
        <v>145</v>
      </c>
      <c r="L42" s="938">
        <v>300</v>
      </c>
      <c r="M42" s="943">
        <v>240</v>
      </c>
    </row>
    <row r="43" spans="2:13" ht="27.75" customHeight="1">
      <c r="B43" s="909"/>
      <c r="C43" s="916"/>
      <c r="D43" s="921"/>
      <c r="E43" s="950" t="s">
        <v>72</v>
      </c>
      <c r="F43" s="950"/>
      <c r="G43" s="950"/>
      <c r="H43" s="954"/>
      <c r="I43" s="934">
        <v>841</v>
      </c>
      <c r="J43" s="938">
        <v>817</v>
      </c>
      <c r="K43" s="938">
        <v>536</v>
      </c>
      <c r="L43" s="938">
        <v>682</v>
      </c>
      <c r="M43" s="943">
        <v>715</v>
      </c>
    </row>
    <row r="44" spans="2:13" ht="27.75" customHeight="1">
      <c r="B44" s="909"/>
      <c r="C44" s="916"/>
      <c r="D44" s="921"/>
      <c r="E44" s="950" t="s">
        <v>77</v>
      </c>
      <c r="F44" s="950"/>
      <c r="G44" s="950"/>
      <c r="H44" s="954"/>
      <c r="I44" s="934">
        <v>7</v>
      </c>
      <c r="J44" s="938">
        <v>6</v>
      </c>
      <c r="K44" s="938">
        <v>5</v>
      </c>
      <c r="L44" s="938">
        <v>6</v>
      </c>
      <c r="M44" s="943">
        <v>5</v>
      </c>
    </row>
    <row r="45" spans="2:13" ht="27.75" customHeight="1">
      <c r="B45" s="909"/>
      <c r="C45" s="916"/>
      <c r="D45" s="921"/>
      <c r="E45" s="950" t="s">
        <v>76</v>
      </c>
      <c r="F45" s="950"/>
      <c r="G45" s="950"/>
      <c r="H45" s="954"/>
      <c r="I45" s="934">
        <v>1055</v>
      </c>
      <c r="J45" s="938">
        <v>866</v>
      </c>
      <c r="K45" s="938">
        <v>769</v>
      </c>
      <c r="L45" s="938">
        <v>688</v>
      </c>
      <c r="M45" s="943">
        <v>566</v>
      </c>
    </row>
    <row r="46" spans="2:13" ht="27.75" customHeight="1">
      <c r="B46" s="909"/>
      <c r="C46" s="916"/>
      <c r="D46" s="921"/>
      <c r="E46" s="950" t="s">
        <v>82</v>
      </c>
      <c r="F46" s="950"/>
      <c r="G46" s="950"/>
      <c r="H46" s="954"/>
      <c r="I46" s="934" t="s">
        <v>145</v>
      </c>
      <c r="J46" s="938" t="s">
        <v>145</v>
      </c>
      <c r="K46" s="938" t="s">
        <v>145</v>
      </c>
      <c r="L46" s="938" t="s">
        <v>145</v>
      </c>
      <c r="M46" s="943" t="s">
        <v>145</v>
      </c>
    </row>
    <row r="47" spans="2:13" ht="27.75" customHeight="1">
      <c r="B47" s="909"/>
      <c r="C47" s="916"/>
      <c r="D47" s="921"/>
      <c r="E47" s="950" t="s">
        <v>61</v>
      </c>
      <c r="F47" s="950"/>
      <c r="G47" s="950"/>
      <c r="H47" s="954"/>
      <c r="I47" s="934">
        <v>16</v>
      </c>
      <c r="J47" s="938" t="s">
        <v>145</v>
      </c>
      <c r="K47" s="938" t="s">
        <v>145</v>
      </c>
      <c r="L47" s="938" t="s">
        <v>145</v>
      </c>
      <c r="M47" s="943" t="s">
        <v>145</v>
      </c>
    </row>
    <row r="48" spans="2:13" ht="27.75" customHeight="1">
      <c r="B48" s="910"/>
      <c r="C48" s="917"/>
      <c r="D48" s="921"/>
      <c r="E48" s="950" t="s">
        <v>44</v>
      </c>
      <c r="F48" s="950"/>
      <c r="G48" s="950"/>
      <c r="H48" s="954"/>
      <c r="I48" s="934" t="s">
        <v>145</v>
      </c>
      <c r="J48" s="938" t="s">
        <v>145</v>
      </c>
      <c r="K48" s="938" t="s">
        <v>145</v>
      </c>
      <c r="L48" s="938" t="s">
        <v>145</v>
      </c>
      <c r="M48" s="943" t="s">
        <v>145</v>
      </c>
    </row>
    <row r="49" spans="2:13" ht="27.75" customHeight="1">
      <c r="B49" s="945" t="s">
        <v>85</v>
      </c>
      <c r="C49" s="946"/>
      <c r="D49" s="948"/>
      <c r="E49" s="950" t="s">
        <v>87</v>
      </c>
      <c r="F49" s="950"/>
      <c r="G49" s="950"/>
      <c r="H49" s="954"/>
      <c r="I49" s="934">
        <v>1207</v>
      </c>
      <c r="J49" s="938">
        <v>1507</v>
      </c>
      <c r="K49" s="938">
        <v>2469</v>
      </c>
      <c r="L49" s="938">
        <v>2709</v>
      </c>
      <c r="M49" s="943">
        <v>2610</v>
      </c>
    </row>
    <row r="50" spans="2:13" ht="27.75" customHeight="1">
      <c r="B50" s="909"/>
      <c r="C50" s="916"/>
      <c r="D50" s="921"/>
      <c r="E50" s="950" t="s">
        <v>89</v>
      </c>
      <c r="F50" s="950"/>
      <c r="G50" s="950"/>
      <c r="H50" s="954"/>
      <c r="I50" s="934">
        <v>1</v>
      </c>
      <c r="J50" s="938" t="s">
        <v>145</v>
      </c>
      <c r="K50" s="938" t="s">
        <v>145</v>
      </c>
      <c r="L50" s="938" t="s">
        <v>145</v>
      </c>
      <c r="M50" s="943" t="s">
        <v>145</v>
      </c>
    </row>
    <row r="51" spans="2:13" ht="27.75" customHeight="1">
      <c r="B51" s="910"/>
      <c r="C51" s="917"/>
      <c r="D51" s="921"/>
      <c r="E51" s="950" t="s">
        <v>90</v>
      </c>
      <c r="F51" s="950"/>
      <c r="G51" s="950"/>
      <c r="H51" s="954"/>
      <c r="I51" s="934">
        <v>2817</v>
      </c>
      <c r="J51" s="938">
        <v>2864</v>
      </c>
      <c r="K51" s="938">
        <v>3062</v>
      </c>
      <c r="L51" s="938">
        <v>3032</v>
      </c>
      <c r="M51" s="943">
        <v>3089</v>
      </c>
    </row>
    <row r="52" spans="2:13" ht="27.75" customHeight="1">
      <c r="B52" s="912" t="s">
        <v>3</v>
      </c>
      <c r="C52" s="919"/>
      <c r="D52" s="923"/>
      <c r="E52" s="951" t="s">
        <v>92</v>
      </c>
      <c r="F52" s="951"/>
      <c r="G52" s="951"/>
      <c r="H52" s="955"/>
      <c r="I52" s="935">
        <v>349</v>
      </c>
      <c r="J52" s="939">
        <v>-302</v>
      </c>
      <c r="K52" s="939">
        <v>-1513</v>
      </c>
      <c r="L52" s="939">
        <v>-1599</v>
      </c>
      <c r="M52" s="944">
        <v>-1491</v>
      </c>
    </row>
    <row r="53" spans="2:13" ht="27.75" customHeight="1">
      <c r="B53" s="884" t="s">
        <v>94</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58" customWidth="1"/>
    <col min="2" max="8" width="13.375" style="958" customWidth="1"/>
    <col min="9" max="16384" width="11.125" style="958"/>
  </cols>
  <sheetData>
    <row r="1" spans="1:8">
      <c r="A1" s="761"/>
      <c r="B1" s="773"/>
      <c r="C1" s="777"/>
      <c r="D1" s="791"/>
      <c r="E1" s="804"/>
      <c r="F1" s="804"/>
      <c r="G1" s="804"/>
      <c r="H1" s="842"/>
    </row>
    <row r="2" spans="1:8">
      <c r="A2" s="762"/>
      <c r="B2" s="774"/>
      <c r="C2" s="962"/>
      <c r="D2" s="792" t="s">
        <v>39</v>
      </c>
      <c r="E2" s="805"/>
      <c r="F2" s="970" t="s">
        <v>119</v>
      </c>
      <c r="G2" s="831"/>
      <c r="H2" s="843"/>
    </row>
    <row r="3" spans="1:8">
      <c r="A3" s="792" t="s">
        <v>449</v>
      </c>
      <c r="B3" s="776"/>
      <c r="C3" s="963"/>
      <c r="D3" s="966">
        <v>634321</v>
      </c>
      <c r="E3" s="968"/>
      <c r="F3" s="971">
        <v>325581</v>
      </c>
      <c r="G3" s="973"/>
      <c r="H3" s="976"/>
    </row>
    <row r="4" spans="1:8">
      <c r="A4" s="763"/>
      <c r="B4" s="775"/>
      <c r="C4" s="964"/>
      <c r="D4" s="967">
        <v>258197</v>
      </c>
      <c r="E4" s="969"/>
      <c r="F4" s="972">
        <v>165116</v>
      </c>
      <c r="G4" s="974"/>
      <c r="H4" s="977"/>
    </row>
    <row r="5" spans="1:8">
      <c r="A5" s="792" t="s">
        <v>421</v>
      </c>
      <c r="B5" s="776"/>
      <c r="C5" s="963"/>
      <c r="D5" s="966">
        <v>156357</v>
      </c>
      <c r="E5" s="968"/>
      <c r="F5" s="971">
        <v>216155</v>
      </c>
      <c r="G5" s="973"/>
      <c r="H5" s="976"/>
    </row>
    <row r="6" spans="1:8">
      <c r="A6" s="763"/>
      <c r="B6" s="775"/>
      <c r="C6" s="964"/>
      <c r="D6" s="967">
        <v>101327</v>
      </c>
      <c r="E6" s="969"/>
      <c r="F6" s="972">
        <v>108827</v>
      </c>
      <c r="G6" s="974"/>
      <c r="H6" s="977"/>
    </row>
    <row r="7" spans="1:8">
      <c r="A7" s="792" t="s">
        <v>55</v>
      </c>
      <c r="B7" s="776"/>
      <c r="C7" s="963"/>
      <c r="D7" s="966">
        <v>377522</v>
      </c>
      <c r="E7" s="968"/>
      <c r="F7" s="971">
        <v>228305</v>
      </c>
      <c r="G7" s="973"/>
      <c r="H7" s="976"/>
    </row>
    <row r="8" spans="1:8">
      <c r="A8" s="763"/>
      <c r="B8" s="775"/>
      <c r="C8" s="964"/>
      <c r="D8" s="967">
        <v>136225</v>
      </c>
      <c r="E8" s="969"/>
      <c r="F8" s="972">
        <v>86611</v>
      </c>
      <c r="G8" s="974"/>
      <c r="H8" s="977"/>
    </row>
    <row r="9" spans="1:8">
      <c r="A9" s="792" t="s">
        <v>133</v>
      </c>
      <c r="B9" s="776"/>
      <c r="C9" s="963"/>
      <c r="D9" s="966">
        <v>268898</v>
      </c>
      <c r="E9" s="968"/>
      <c r="F9" s="971">
        <v>316331</v>
      </c>
      <c r="G9" s="973"/>
      <c r="H9" s="976"/>
    </row>
    <row r="10" spans="1:8">
      <c r="A10" s="763"/>
      <c r="B10" s="775"/>
      <c r="C10" s="964"/>
      <c r="D10" s="967">
        <v>154265</v>
      </c>
      <c r="E10" s="969"/>
      <c r="F10" s="972">
        <v>106387</v>
      </c>
      <c r="G10" s="974"/>
      <c r="H10" s="977"/>
    </row>
    <row r="11" spans="1:8">
      <c r="A11" s="792" t="s">
        <v>266</v>
      </c>
      <c r="B11" s="776"/>
      <c r="C11" s="963"/>
      <c r="D11" s="966">
        <v>463820</v>
      </c>
      <c r="E11" s="968"/>
      <c r="F11" s="971">
        <v>333013</v>
      </c>
      <c r="G11" s="973"/>
      <c r="H11" s="976"/>
    </row>
    <row r="12" spans="1:8">
      <c r="A12" s="763"/>
      <c r="B12" s="775"/>
      <c r="C12" s="965"/>
      <c r="D12" s="967">
        <v>254510</v>
      </c>
      <c r="E12" s="969"/>
      <c r="F12" s="972">
        <v>126732</v>
      </c>
      <c r="G12" s="974"/>
      <c r="H12" s="977"/>
    </row>
    <row r="13" spans="1:8">
      <c r="A13" s="792"/>
      <c r="B13" s="776"/>
      <c r="C13" s="963"/>
      <c r="D13" s="966">
        <v>380184</v>
      </c>
      <c r="E13" s="968"/>
      <c r="F13" s="971">
        <v>283877</v>
      </c>
      <c r="G13" s="975"/>
      <c r="H13" s="976"/>
    </row>
    <row r="14" spans="1:8">
      <c r="A14" s="763"/>
      <c r="B14" s="775"/>
      <c r="C14" s="964"/>
      <c r="D14" s="967">
        <v>180905</v>
      </c>
      <c r="E14" s="969"/>
      <c r="F14" s="972">
        <v>118735</v>
      </c>
      <c r="G14" s="974"/>
      <c r="H14" s="977"/>
    </row>
    <row r="17" spans="1:11">
      <c r="A17" s="958" t="s">
        <v>91</v>
      </c>
    </row>
    <row r="18" spans="1:11">
      <c r="A18" s="959"/>
      <c r="B18" s="959" t="str">
        <f>実質収支比率等に係る経年分析!F$46</f>
        <v>H22</v>
      </c>
      <c r="C18" s="959" t="str">
        <f>実質収支比率等に係る経年分析!G$46</f>
        <v>H23</v>
      </c>
      <c r="D18" s="959" t="str">
        <f>実質収支比率等に係る経年分析!H$46</f>
        <v>H24</v>
      </c>
      <c r="E18" s="959" t="str">
        <f>実質収支比率等に係る経年分析!I$46</f>
        <v>H25</v>
      </c>
      <c r="F18" s="959" t="str">
        <f>実質収支比率等に係る経年分析!J$46</f>
        <v>H26</v>
      </c>
    </row>
    <row r="19" spans="1:11">
      <c r="A19" s="959" t="s">
        <v>64</v>
      </c>
      <c r="B19" s="959">
        <f>ROUND(VALUE(SUBSTITUTE(実質収支比率等に係る経年分析!F$48,"▲","-")),2)</f>
        <v>-2.97</v>
      </c>
      <c r="C19" s="959">
        <f>ROUND(VALUE(SUBSTITUTE(実質収支比率等に係る経年分析!G$48,"▲","-")),2)</f>
        <v>6.26</v>
      </c>
      <c r="D19" s="959">
        <f>ROUND(VALUE(SUBSTITUTE(実質収支比率等に係る経年分析!H$48,"▲","-")),2)</f>
        <v>10.28</v>
      </c>
      <c r="E19" s="959">
        <f>ROUND(VALUE(SUBSTITUTE(実質収支比率等に係る経年分析!I$48,"▲","-")),2)</f>
        <v>9.49</v>
      </c>
      <c r="F19" s="959">
        <f>ROUND(VALUE(SUBSTITUTE(実質収支比率等に係る経年分析!J$48,"▲","-")),2)</f>
        <v>3.08</v>
      </c>
    </row>
    <row r="20" spans="1:11">
      <c r="A20" s="959" t="s">
        <v>95</v>
      </c>
      <c r="B20" s="959">
        <f>ROUND(VALUE(SUBSTITUTE(実質収支比率等に係る経年分析!F$47,"▲","-")),2)</f>
        <v>28.92</v>
      </c>
      <c r="C20" s="959">
        <f>ROUND(VALUE(SUBSTITUTE(実質収支比率等に係る経年分析!G$47,"▲","-")),2)</f>
        <v>37.07</v>
      </c>
      <c r="D20" s="959">
        <f>ROUND(VALUE(SUBSTITUTE(実質収支比率等に係る経年分析!H$47,"▲","-")),2)</f>
        <v>39.72</v>
      </c>
      <c r="E20" s="959">
        <f>ROUND(VALUE(SUBSTITUTE(実質収支比率等に係る経年分析!I$47,"▲","-")),2)</f>
        <v>51.55</v>
      </c>
      <c r="F20" s="959">
        <f>ROUND(VALUE(SUBSTITUTE(実質収支比率等に係る経年分析!J$47,"▲","-")),2)</f>
        <v>54.68</v>
      </c>
    </row>
    <row r="21" spans="1:11">
      <c r="A21" s="959" t="s">
        <v>97</v>
      </c>
      <c r="B21" s="959">
        <f>IF(ISNUMBER(VALUE(SUBSTITUTE(実質収支比率等に係る経年分析!F$49,"▲","-"))),ROUND(VALUE(SUBSTITUTE(実質収支比率等に係る経年分析!F$49,"▲","-")),2),NA())</f>
        <v>-1.62</v>
      </c>
      <c r="C21" s="959">
        <f>IF(ISNUMBER(VALUE(SUBSTITUTE(実質収支比率等に係る経年分析!G$49,"▲","-"))),ROUND(VALUE(SUBSTITUTE(実質収支比率等に係る経年分析!G$49,"▲","-")),2),NA())</f>
        <v>18.41</v>
      </c>
      <c r="D21" s="959">
        <f>IF(ISNUMBER(VALUE(SUBSTITUTE(実質収支比率等に係る経年分析!H$49,"▲","-"))),ROUND(VALUE(SUBSTITUTE(実質収支比率等に係る経年分析!H$49,"▲","-")),2),NA())</f>
        <v>6.85</v>
      </c>
      <c r="E21" s="959">
        <f>IF(ISNUMBER(VALUE(SUBSTITUTE(実質収支比率等に係る経年分析!I$49,"▲","-"))),ROUND(VALUE(SUBSTITUTE(実質収支比率等に係る経年分析!I$49,"▲","-")),2),NA())</f>
        <v>17.399999999999999</v>
      </c>
      <c r="F21" s="959">
        <f>IF(ISNUMBER(VALUE(SUBSTITUTE(実質収支比率等に係る経年分析!J$49,"▲","-"))),ROUND(VALUE(SUBSTITUTE(実質収支比率等に係る経年分析!J$49,"▲","-")),2),NA())</f>
        <v>-9.9499999999999993</v>
      </c>
    </row>
    <row r="24" spans="1:11">
      <c r="A24" s="958" t="s">
        <v>99</v>
      </c>
    </row>
    <row r="25" spans="1:11">
      <c r="A25" s="960"/>
      <c r="B25" s="960" t="str">
        <f>'連結実質赤字比率に係る赤字・黒字の構成分析'!F$33</f>
        <v>H22</v>
      </c>
      <c r="C25" s="960"/>
      <c r="D25" s="960" t="str">
        <f>'連結実質赤字比率に係る赤字・黒字の構成分析'!G$33</f>
        <v>H23</v>
      </c>
      <c r="E25" s="960"/>
      <c r="F25" s="960" t="str">
        <f>'連結実質赤字比率に係る赤字・黒字の構成分析'!H$33</f>
        <v>H24</v>
      </c>
      <c r="G25" s="960"/>
      <c r="H25" s="960" t="str">
        <f>'連結実質赤字比率に係る赤字・黒字の構成分析'!I$33</f>
        <v>H25</v>
      </c>
      <c r="I25" s="960"/>
      <c r="J25" s="960" t="str">
        <f>'連結実質赤字比率に係る赤字・黒字の構成分析'!J$33</f>
        <v>H26</v>
      </c>
      <c r="K25" s="960"/>
    </row>
    <row r="26" spans="1:11">
      <c r="A26" s="960"/>
      <c r="B26" s="960" t="s">
        <v>101</v>
      </c>
      <c r="C26" s="960" t="s">
        <v>56</v>
      </c>
      <c r="D26" s="960" t="s">
        <v>101</v>
      </c>
      <c r="E26" s="960" t="s">
        <v>56</v>
      </c>
      <c r="F26" s="960" t="s">
        <v>101</v>
      </c>
      <c r="G26" s="960" t="s">
        <v>56</v>
      </c>
      <c r="H26" s="960" t="s">
        <v>101</v>
      </c>
      <c r="I26" s="960" t="s">
        <v>56</v>
      </c>
      <c r="J26" s="960" t="s">
        <v>101</v>
      </c>
      <c r="K26" s="960" t="s">
        <v>56</v>
      </c>
    </row>
    <row r="27" spans="1:11">
      <c r="A27" s="960" t="str">
        <f>IF('連結実質赤字比率に係る赤字・黒字の構成分析'!C$43="",NA(),'連結実質赤字比率に係る赤字・黒字の構成分析'!C$43)</f>
        <v>その他会計（黒字）</v>
      </c>
      <c r="B27" s="960" t="e">
        <f>IF(ROUND(VALUE(SUBSTITUTE('連結実質赤字比率に係る赤字・黒字の構成分析'!F$43,"▲","-")),2)&lt;0,ABS(ROUND(VALUE(SUBSTITUTE('連結実質赤字比率に係る赤字・黒字の構成分析'!F$43,"▲","-")),2)),NA())</f>
        <v>#N/A</v>
      </c>
      <c r="C27" s="960">
        <f>IF(ROUND(VALUE(SUBSTITUTE('連結実質赤字比率に係る赤字・黒字の構成分析'!F$43,"▲","-")),2)&gt;=0,ABS(ROUND(VALUE(SUBSTITUTE('連結実質赤字比率に係る赤字・黒字の構成分析'!F$43,"▲","-")),2)),NA())</f>
        <v>0</v>
      </c>
      <c r="D27" s="960" t="e">
        <f>IF(ROUND(VALUE(SUBSTITUTE('連結実質赤字比率に係る赤字・黒字の構成分析'!G$43,"▲","-")),2)&lt;0,ABS(ROUND(VALUE(SUBSTITUTE('連結実質赤字比率に係る赤字・黒字の構成分析'!G$43,"▲","-")),2)),NA())</f>
        <v>#N/A</v>
      </c>
      <c r="E27" s="960">
        <f>IF(ROUND(VALUE(SUBSTITUTE('連結実質赤字比率に係る赤字・黒字の構成分析'!G$43,"▲","-")),2)&gt;=0,ABS(ROUND(VALUE(SUBSTITUTE('連結実質赤字比率に係る赤字・黒字の構成分析'!G$43,"▲","-")),2)),NA())</f>
        <v>0</v>
      </c>
      <c r="F27" s="960" t="e">
        <f>IF(ROUND(VALUE(SUBSTITUTE('連結実質赤字比率に係る赤字・黒字の構成分析'!H$43,"▲","-")),2)&lt;0,ABS(ROUND(VALUE(SUBSTITUTE('連結実質赤字比率に係る赤字・黒字の構成分析'!H$43,"▲","-")),2)),NA())</f>
        <v>#N/A</v>
      </c>
      <c r="G27" s="960">
        <f>IF(ROUND(VALUE(SUBSTITUTE('連結実質赤字比率に係る赤字・黒字の構成分析'!H$43,"▲","-")),2)&gt;=0,ABS(ROUND(VALUE(SUBSTITUTE('連結実質赤字比率に係る赤字・黒字の構成分析'!H$43,"▲","-")),2)),NA())</f>
        <v>0</v>
      </c>
      <c r="H27" s="960" t="e">
        <f>IF(ROUND(VALUE(SUBSTITUTE('連結実質赤字比率に係る赤字・黒字の構成分析'!I$43,"▲","-")),2)&lt;0,ABS(ROUND(VALUE(SUBSTITUTE('連結実質赤字比率に係る赤字・黒字の構成分析'!I$43,"▲","-")),2)),NA())</f>
        <v>#N/A</v>
      </c>
      <c r="I27" s="960">
        <f>IF(ROUND(VALUE(SUBSTITUTE('連結実質赤字比率に係る赤字・黒字の構成分析'!I$43,"▲","-")),2)&gt;=0,ABS(ROUND(VALUE(SUBSTITUTE('連結実質赤字比率に係る赤字・黒字の構成分析'!I$43,"▲","-")),2)),NA())</f>
        <v>0</v>
      </c>
      <c r="J27" s="960" t="e">
        <f>IF(ROUND(VALUE(SUBSTITUTE('連結実質赤字比率に係る赤字・黒字の構成分析'!J$43,"▲","-")),2)&lt;0,ABS(ROUND(VALUE(SUBSTITUTE('連結実質赤字比率に係る赤字・黒字の構成分析'!J$43,"▲","-")),2)),NA())</f>
        <v>#N/A</v>
      </c>
      <c r="K27" s="960">
        <f>IF(ROUND(VALUE(SUBSTITUTE('連結実質赤字比率に係る赤字・黒字の構成分析'!J$43,"▲","-")),2)&gt;=0,ABS(ROUND(VALUE(SUBSTITUTE('連結実質赤字比率に係る赤字・黒字の構成分析'!J$43,"▲","-")),2)),NA())</f>
        <v>0</v>
      </c>
    </row>
    <row r="28" spans="1:11">
      <c r="A28" s="960" t="str">
        <f>IF('連結実質赤字比率に係る赤字・黒字の構成分析'!C$42="",NA(),'連結実質赤字比率に係る赤字・黒字の構成分析'!C$42)</f>
        <v>その他会計（赤字）</v>
      </c>
      <c r="B28" s="960" t="e">
        <f>IF(ROUND(VALUE(SUBSTITUTE('連結実質赤字比率に係る赤字・黒字の構成分析'!F$42,"▲","-")),2)&lt;0,ABS(ROUND(VALUE(SUBSTITUTE('連結実質赤字比率に係る赤字・黒字の構成分析'!F$42,"▲","-")),2)),NA())</f>
        <v>#VALUE!</v>
      </c>
      <c r="C28" s="960" t="e">
        <f>IF(ROUND(VALUE(SUBSTITUTE('連結実質赤字比率に係る赤字・黒字の構成分析'!F$42,"▲","-")),2)&gt;=0,ABS(ROUND(VALUE(SUBSTITUTE('連結実質赤字比率に係る赤字・黒字の構成分析'!F$42,"▲","-")),2)),NA())</f>
        <v>#VALUE!</v>
      </c>
      <c r="D28" s="960" t="e">
        <f>IF(ROUND(VALUE(SUBSTITUTE('連結実質赤字比率に係る赤字・黒字の構成分析'!G$42,"▲","-")),2)&lt;0,ABS(ROUND(VALUE(SUBSTITUTE('連結実質赤字比率に係る赤字・黒字の構成分析'!G$42,"▲","-")),2)),NA())</f>
        <v>#VALUE!</v>
      </c>
      <c r="E28" s="960" t="e">
        <f>IF(ROUND(VALUE(SUBSTITUTE('連結実質赤字比率に係る赤字・黒字の構成分析'!G$42,"▲","-")),2)&gt;=0,ABS(ROUND(VALUE(SUBSTITUTE('連結実質赤字比率に係る赤字・黒字の構成分析'!G$42,"▲","-")),2)),NA())</f>
        <v>#VALUE!</v>
      </c>
      <c r="F28" s="960" t="e">
        <f>IF(ROUND(VALUE(SUBSTITUTE('連結実質赤字比率に係る赤字・黒字の構成分析'!H$42,"▲","-")),2)&lt;0,ABS(ROUND(VALUE(SUBSTITUTE('連結実質赤字比率に係る赤字・黒字の構成分析'!H$42,"▲","-")),2)),NA())</f>
        <v>#VALUE!</v>
      </c>
      <c r="G28" s="960" t="e">
        <f>IF(ROUND(VALUE(SUBSTITUTE('連結実質赤字比率に係る赤字・黒字の構成分析'!H$42,"▲","-")),2)&gt;=0,ABS(ROUND(VALUE(SUBSTITUTE('連結実質赤字比率に係る赤字・黒字の構成分析'!H$42,"▲","-")),2)),NA())</f>
        <v>#VALUE!</v>
      </c>
      <c r="H28" s="960" t="e">
        <f>IF(ROUND(VALUE(SUBSTITUTE('連結実質赤字比率に係る赤字・黒字の構成分析'!I$42,"▲","-")),2)&lt;0,ABS(ROUND(VALUE(SUBSTITUTE('連結実質赤字比率に係る赤字・黒字の構成分析'!I$42,"▲","-")),2)),NA())</f>
        <v>#VALUE!</v>
      </c>
      <c r="I28" s="960" t="e">
        <f>IF(ROUND(VALUE(SUBSTITUTE('連結実質赤字比率に係る赤字・黒字の構成分析'!I$42,"▲","-")),2)&gt;=0,ABS(ROUND(VALUE(SUBSTITUTE('連結実質赤字比率に係る赤字・黒字の構成分析'!I$42,"▲","-")),2)),NA())</f>
        <v>#VALUE!</v>
      </c>
      <c r="J28" s="960" t="e">
        <f>IF(ROUND(VALUE(SUBSTITUTE('連結実質赤字比率に係る赤字・黒字の構成分析'!J$42,"▲","-")),2)&lt;0,ABS(ROUND(VALUE(SUBSTITUTE('連結実質赤字比率に係る赤字・黒字の構成分析'!J$42,"▲","-")),2)),NA())</f>
        <v>#VALUE!</v>
      </c>
      <c r="K28" s="960" t="e">
        <f>IF(ROUND(VALUE(SUBSTITUTE('連結実質赤字比率に係る赤字・黒字の構成分析'!J$42,"▲","-")),2)&gt;=0,ABS(ROUND(VALUE(SUBSTITUTE('連結実質赤字比率に係る赤字・黒字の構成分析'!J$42,"▲","-")),2)),NA())</f>
        <v>#VALUE!</v>
      </c>
    </row>
    <row r="29" spans="1:11">
      <c r="A29" s="960" t="str">
        <f>IF('連結実質赤字比率に係る赤字・黒字の構成分析'!C$41="",NA(),'連結実質赤字比率に係る赤字・黒字の構成分析'!C$41)</f>
        <v>農業集落排水事業特別会計</v>
      </c>
      <c r="B29" s="960" t="e">
        <f>IF(ROUND(VALUE(SUBSTITUTE('連結実質赤字比率に係る赤字・黒字の構成分析'!F$41,"▲","-")),2)&lt;0,ABS(ROUND(VALUE(SUBSTITUTE('連結実質赤字比率に係る赤字・黒字の構成分析'!F$41,"▲","-")),2)),NA())</f>
        <v>#N/A</v>
      </c>
      <c r="C29" s="960">
        <f>IF(ROUND(VALUE(SUBSTITUTE('連結実質赤字比率に係る赤字・黒字の構成分析'!F$41,"▲","-")),2)&gt;=0,ABS(ROUND(VALUE(SUBSTITUTE('連結実質赤字比率に係る赤字・黒字の構成分析'!F$41,"▲","-")),2)),NA())</f>
        <v>0</v>
      </c>
      <c r="D29" s="960" t="e">
        <f>IF(ROUND(VALUE(SUBSTITUTE('連結実質赤字比率に係る赤字・黒字の構成分析'!G$41,"▲","-")),2)&lt;0,ABS(ROUND(VALUE(SUBSTITUTE('連結実質赤字比率に係る赤字・黒字の構成分析'!G$41,"▲","-")),2)),NA())</f>
        <v>#N/A</v>
      </c>
      <c r="E29" s="960">
        <f>IF(ROUND(VALUE(SUBSTITUTE('連結実質赤字比率に係る赤字・黒字の構成分析'!G$41,"▲","-")),2)&gt;=0,ABS(ROUND(VALUE(SUBSTITUTE('連結実質赤字比率に係る赤字・黒字の構成分析'!G$41,"▲","-")),2)),NA())</f>
        <v>0</v>
      </c>
      <c r="F29" s="960" t="e">
        <f>IF(ROUND(VALUE(SUBSTITUTE('連結実質赤字比率に係る赤字・黒字の構成分析'!H$41,"▲","-")),2)&lt;0,ABS(ROUND(VALUE(SUBSTITUTE('連結実質赤字比率に係る赤字・黒字の構成分析'!H$41,"▲","-")),2)),NA())</f>
        <v>#N/A</v>
      </c>
      <c r="G29" s="960">
        <f>IF(ROUND(VALUE(SUBSTITUTE('連結実質赤字比率に係る赤字・黒字の構成分析'!H$41,"▲","-")),2)&gt;=0,ABS(ROUND(VALUE(SUBSTITUTE('連結実質赤字比率に係る赤字・黒字の構成分析'!H$41,"▲","-")),2)),NA())</f>
        <v>0</v>
      </c>
      <c r="H29" s="960" t="e">
        <f>IF(ROUND(VALUE(SUBSTITUTE('連結実質赤字比率に係る赤字・黒字の構成分析'!I$41,"▲","-")),2)&lt;0,ABS(ROUND(VALUE(SUBSTITUTE('連結実質赤字比率に係る赤字・黒字の構成分析'!I$41,"▲","-")),2)),NA())</f>
        <v>#N/A</v>
      </c>
      <c r="I29" s="960">
        <f>IF(ROUND(VALUE(SUBSTITUTE('連結実質赤字比率に係る赤字・黒字の構成分析'!I$41,"▲","-")),2)&gt;=0,ABS(ROUND(VALUE(SUBSTITUTE('連結実質赤字比率に係る赤字・黒字の構成分析'!I$41,"▲","-")),2)),NA())</f>
        <v>0</v>
      </c>
      <c r="J29" s="960" t="e">
        <f>IF(ROUND(VALUE(SUBSTITUTE('連結実質赤字比率に係る赤字・黒字の構成分析'!J$41,"▲","-")),2)&lt;0,ABS(ROUND(VALUE(SUBSTITUTE('連結実質赤字比率に係る赤字・黒字の構成分析'!J$41,"▲","-")),2)),NA())</f>
        <v>#N/A</v>
      </c>
      <c r="K29" s="960">
        <f>IF(ROUND(VALUE(SUBSTITUTE('連結実質赤字比率に係る赤字・黒字の構成分析'!J$41,"▲","-")),2)&gt;=0,ABS(ROUND(VALUE(SUBSTITUTE('連結実質赤字比率に係る赤字・黒字の構成分析'!J$41,"▲","-")),2)),NA())</f>
        <v>0</v>
      </c>
    </row>
    <row r="30" spans="1:11">
      <c r="A30" s="960" t="str">
        <f>IF('連結実質赤字比率に係る赤字・黒字の構成分析'!C$40="",NA(),'連結実質赤字比率に係る赤字・黒字の構成分析'!C$40)</f>
        <v>国民健康保険特別会計（施設勘定）</v>
      </c>
      <c r="B30" s="960" t="e">
        <f>IF(ROUND(VALUE(SUBSTITUTE('連結実質赤字比率に係る赤字・黒字の構成分析'!F$40,"▲","-")),2)&lt;0,ABS(ROUND(VALUE(SUBSTITUTE('連結実質赤字比率に係る赤字・黒字の構成分析'!F$40,"▲","-")),2)),NA())</f>
        <v>#N/A</v>
      </c>
      <c r="C30" s="960">
        <f>IF(ROUND(VALUE(SUBSTITUTE('連結実質赤字比率に係る赤字・黒字の構成分析'!F$40,"▲","-")),2)&gt;=0,ABS(ROUND(VALUE(SUBSTITUTE('連結実質赤字比率に係る赤字・黒字の構成分析'!F$40,"▲","-")),2)),NA())</f>
        <v>0</v>
      </c>
      <c r="D30" s="960" t="e">
        <f>IF(ROUND(VALUE(SUBSTITUTE('連結実質赤字比率に係る赤字・黒字の構成分析'!G$40,"▲","-")),2)&lt;0,ABS(ROUND(VALUE(SUBSTITUTE('連結実質赤字比率に係る赤字・黒字の構成分析'!G$40,"▲","-")),2)),NA())</f>
        <v>#N/A</v>
      </c>
      <c r="E30" s="960">
        <f>IF(ROUND(VALUE(SUBSTITUTE('連結実質赤字比率に係る赤字・黒字の構成分析'!G$40,"▲","-")),2)&gt;=0,ABS(ROUND(VALUE(SUBSTITUTE('連結実質赤字比率に係る赤字・黒字の構成分析'!G$40,"▲","-")),2)),NA())</f>
        <v>0</v>
      </c>
      <c r="F30" s="960" t="e">
        <f>IF(ROUND(VALUE(SUBSTITUTE('連結実質赤字比率に係る赤字・黒字の構成分析'!H$40,"▲","-")),2)&lt;0,ABS(ROUND(VALUE(SUBSTITUTE('連結実質赤字比率に係る赤字・黒字の構成分析'!H$40,"▲","-")),2)),NA())</f>
        <v>#N/A</v>
      </c>
      <c r="G30" s="960">
        <f>IF(ROUND(VALUE(SUBSTITUTE('連結実質赤字比率に係る赤字・黒字の構成分析'!H$40,"▲","-")),2)&gt;=0,ABS(ROUND(VALUE(SUBSTITUTE('連結実質赤字比率に係る赤字・黒字の構成分析'!H$40,"▲","-")),2)),NA())</f>
        <v>0</v>
      </c>
      <c r="H30" s="960" t="e">
        <f>IF(ROUND(VALUE(SUBSTITUTE('連結実質赤字比率に係る赤字・黒字の構成分析'!I$40,"▲","-")),2)&lt;0,ABS(ROUND(VALUE(SUBSTITUTE('連結実質赤字比率に係る赤字・黒字の構成分析'!I$40,"▲","-")),2)),NA())</f>
        <v>#N/A</v>
      </c>
      <c r="I30" s="960">
        <f>IF(ROUND(VALUE(SUBSTITUTE('連結実質赤字比率に係る赤字・黒字の構成分析'!I$40,"▲","-")),2)&gt;=0,ABS(ROUND(VALUE(SUBSTITUTE('連結実質赤字比率に係る赤字・黒字の構成分析'!I$40,"▲","-")),2)),NA())</f>
        <v>0</v>
      </c>
      <c r="J30" s="960" t="e">
        <f>IF(ROUND(VALUE(SUBSTITUTE('連結実質赤字比率に係る赤字・黒字の構成分析'!J$40,"▲","-")),2)&lt;0,ABS(ROUND(VALUE(SUBSTITUTE('連結実質赤字比率に係る赤字・黒字の構成分析'!J$40,"▲","-")),2)),NA())</f>
        <v>#N/A</v>
      </c>
      <c r="K30" s="960">
        <f>IF(ROUND(VALUE(SUBSTITUTE('連結実質赤字比率に係る赤字・黒字の構成分析'!J$40,"▲","-")),2)&gt;=0,ABS(ROUND(VALUE(SUBSTITUTE('連結実質赤字比率に係る赤字・黒字の構成分析'!J$40,"▲","-")),2)),NA())</f>
        <v>0</v>
      </c>
    </row>
    <row r="31" spans="1:11">
      <c r="A31" s="960" t="str">
        <f>IF('連結実質赤字比率に係る赤字・黒字の構成分析'!C$39="",NA(),'連結実質赤字比率に係る赤字・黒字の構成分析'!C$39)</f>
        <v>町営バス事業特別会計</v>
      </c>
      <c r="B31" s="960" t="e">
        <f>IF(ROUND(VALUE(SUBSTITUTE('連結実質赤字比率に係る赤字・黒字の構成分析'!F$39,"▲","-")),2)&lt;0,ABS(ROUND(VALUE(SUBSTITUTE('連結実質赤字比率に係る赤字・黒字の構成分析'!F$39,"▲","-")),2)),NA())</f>
        <v>#N/A</v>
      </c>
      <c r="C31" s="960">
        <f>IF(ROUND(VALUE(SUBSTITUTE('連結実質赤字比率に係る赤字・黒字の構成分析'!F$39,"▲","-")),2)&gt;=0,ABS(ROUND(VALUE(SUBSTITUTE('連結実質赤字比率に係る赤字・黒字の構成分析'!F$39,"▲","-")),2)),NA())</f>
        <v>0</v>
      </c>
      <c r="D31" s="960" t="e">
        <f>IF(ROUND(VALUE(SUBSTITUTE('連結実質赤字比率に係る赤字・黒字の構成分析'!G$39,"▲","-")),2)&lt;0,ABS(ROUND(VALUE(SUBSTITUTE('連結実質赤字比率に係る赤字・黒字の構成分析'!G$39,"▲","-")),2)),NA())</f>
        <v>#N/A</v>
      </c>
      <c r="E31" s="960">
        <f>IF(ROUND(VALUE(SUBSTITUTE('連結実質赤字比率に係る赤字・黒字の構成分析'!G$39,"▲","-")),2)&gt;=0,ABS(ROUND(VALUE(SUBSTITUTE('連結実質赤字比率に係る赤字・黒字の構成分析'!G$39,"▲","-")),2)),NA())</f>
        <v>0</v>
      </c>
      <c r="F31" s="960" t="e">
        <f>IF(ROUND(VALUE(SUBSTITUTE('連結実質赤字比率に係る赤字・黒字の構成分析'!H$39,"▲","-")),2)&lt;0,ABS(ROUND(VALUE(SUBSTITUTE('連結実質赤字比率に係る赤字・黒字の構成分析'!H$39,"▲","-")),2)),NA())</f>
        <v>#N/A</v>
      </c>
      <c r="G31" s="960">
        <f>IF(ROUND(VALUE(SUBSTITUTE('連結実質赤字比率に係る赤字・黒字の構成分析'!H$39,"▲","-")),2)&gt;=0,ABS(ROUND(VALUE(SUBSTITUTE('連結実質赤字比率に係る赤字・黒字の構成分析'!H$39,"▲","-")),2)),NA())</f>
        <v>0</v>
      </c>
      <c r="H31" s="960" t="e">
        <f>IF(ROUND(VALUE(SUBSTITUTE('連結実質赤字比率に係る赤字・黒字の構成分析'!I$39,"▲","-")),2)&lt;0,ABS(ROUND(VALUE(SUBSTITUTE('連結実質赤字比率に係る赤字・黒字の構成分析'!I$39,"▲","-")),2)),NA())</f>
        <v>#N/A</v>
      </c>
      <c r="I31" s="960">
        <f>IF(ROUND(VALUE(SUBSTITUTE('連結実質赤字比率に係る赤字・黒字の構成分析'!I$39,"▲","-")),2)&gt;=0,ABS(ROUND(VALUE(SUBSTITUTE('連結実質赤字比率に係る赤字・黒字の構成分析'!I$39,"▲","-")),2)),NA())</f>
        <v>0</v>
      </c>
      <c r="J31" s="960" t="e">
        <f>IF(ROUND(VALUE(SUBSTITUTE('連結実質赤字比率に係る赤字・黒字の構成分析'!J$39,"▲","-")),2)&lt;0,ABS(ROUND(VALUE(SUBSTITUTE('連結実質赤字比率に係る赤字・黒字の構成分析'!J$39,"▲","-")),2)),NA())</f>
        <v>#N/A</v>
      </c>
      <c r="K31" s="960">
        <f>IF(ROUND(VALUE(SUBSTITUTE('連結実質赤字比率に係る赤字・黒字の構成分析'!J$39,"▲","-")),2)&gt;=0,ABS(ROUND(VALUE(SUBSTITUTE('連結実質赤字比率に係る赤字・黒字の構成分析'!J$39,"▲","-")),2)),NA())</f>
        <v>0</v>
      </c>
    </row>
    <row r="32" spans="1:11">
      <c r="A32" s="960" t="str">
        <f>IF('連結実質赤字比率に係る赤字・黒字の構成分析'!C$38="",NA(),'連結実質赤字比率に係る赤字・黒字の構成分析'!C$38)</f>
        <v>後期高齢者医療特別会計</v>
      </c>
      <c r="B32" s="960" t="e">
        <f>IF(ROUND(VALUE(SUBSTITUTE('連結実質赤字比率に係る赤字・黒字の構成分析'!F$38,"▲","-")),2)&lt;0,ABS(ROUND(VALUE(SUBSTITUTE('連結実質赤字比率に係る赤字・黒字の構成分析'!F$38,"▲","-")),2)),NA())</f>
        <v>#N/A</v>
      </c>
      <c r="C32" s="960">
        <f>IF(ROUND(VALUE(SUBSTITUTE('連結実質赤字比率に係る赤字・黒字の構成分析'!F$38,"▲","-")),2)&gt;=0,ABS(ROUND(VALUE(SUBSTITUTE('連結実質赤字比率に係る赤字・黒字の構成分析'!F$38,"▲","-")),2)),NA())</f>
        <v>0</v>
      </c>
      <c r="D32" s="960" t="e">
        <f>IF(ROUND(VALUE(SUBSTITUTE('連結実質赤字比率に係る赤字・黒字の構成分析'!G$38,"▲","-")),2)&lt;0,ABS(ROUND(VALUE(SUBSTITUTE('連結実質赤字比率に係る赤字・黒字の構成分析'!G$38,"▲","-")),2)),NA())</f>
        <v>#N/A</v>
      </c>
      <c r="E32" s="960">
        <f>IF(ROUND(VALUE(SUBSTITUTE('連結実質赤字比率に係る赤字・黒字の構成分析'!G$38,"▲","-")),2)&gt;=0,ABS(ROUND(VALUE(SUBSTITUTE('連結実質赤字比率に係る赤字・黒字の構成分析'!G$38,"▲","-")),2)),NA())</f>
        <v>0</v>
      </c>
      <c r="F32" s="960" t="e">
        <f>IF(ROUND(VALUE(SUBSTITUTE('連結実質赤字比率に係る赤字・黒字の構成分析'!H$38,"▲","-")),2)&lt;0,ABS(ROUND(VALUE(SUBSTITUTE('連結実質赤字比率に係る赤字・黒字の構成分析'!H$38,"▲","-")),2)),NA())</f>
        <v>#N/A</v>
      </c>
      <c r="G32" s="960">
        <f>IF(ROUND(VALUE(SUBSTITUTE('連結実質赤字比率に係る赤字・黒字の構成分析'!H$38,"▲","-")),2)&gt;=0,ABS(ROUND(VALUE(SUBSTITUTE('連結実質赤字比率に係る赤字・黒字の構成分析'!H$38,"▲","-")),2)),NA())</f>
        <v>0</v>
      </c>
      <c r="H32" s="960" t="e">
        <f>IF(ROUND(VALUE(SUBSTITUTE('連結実質赤字比率に係る赤字・黒字の構成分析'!I$38,"▲","-")),2)&lt;0,ABS(ROUND(VALUE(SUBSTITUTE('連結実質赤字比率に係る赤字・黒字の構成分析'!I$38,"▲","-")),2)),NA())</f>
        <v>#N/A</v>
      </c>
      <c r="I32" s="960">
        <f>IF(ROUND(VALUE(SUBSTITUTE('連結実質赤字比率に係る赤字・黒字の構成分析'!I$38,"▲","-")),2)&gt;=0,ABS(ROUND(VALUE(SUBSTITUTE('連結実質赤字比率に係る赤字・黒字の構成分析'!I$38,"▲","-")),2)),NA())</f>
        <v>0</v>
      </c>
      <c r="J32" s="960" t="e">
        <f>IF(ROUND(VALUE(SUBSTITUTE('連結実質赤字比率に係る赤字・黒字の構成分析'!J$38,"▲","-")),2)&lt;0,ABS(ROUND(VALUE(SUBSTITUTE('連結実質赤字比率に係る赤字・黒字の構成分析'!J$38,"▲","-")),2)),NA())</f>
        <v>#N/A</v>
      </c>
      <c r="K32" s="960">
        <f>IF(ROUND(VALUE(SUBSTITUTE('連結実質赤字比率に係る赤字・黒字の構成分析'!J$38,"▲","-")),2)&gt;=0,ABS(ROUND(VALUE(SUBSTITUTE('連結実質赤字比率に係る赤字・黒字の構成分析'!J$38,"▲","-")),2)),NA())</f>
        <v>0</v>
      </c>
    </row>
    <row r="33" spans="1:16">
      <c r="A33" s="960" t="str">
        <f>IF('連結実質赤字比率に係る赤字・黒字の構成分析'!C$37="",NA(),'連結実質赤字比率に係る赤字・黒字の構成分析'!C$37)</f>
        <v>介護保険特別会計</v>
      </c>
      <c r="B33" s="960" t="e">
        <f>IF(ROUND(VALUE(SUBSTITUTE('連結実質赤字比率に係る赤字・黒字の構成分析'!F$37,"▲","-")),2)&lt;0,ABS(ROUND(VALUE(SUBSTITUTE('連結実質赤字比率に係る赤字・黒字の構成分析'!F$37,"▲","-")),2)),NA())</f>
        <v>#N/A</v>
      </c>
      <c r="C33" s="960">
        <f>IF(ROUND(VALUE(SUBSTITUTE('連結実質赤字比率に係る赤字・黒字の構成分析'!F$37,"▲","-")),2)&gt;=0,ABS(ROUND(VALUE(SUBSTITUTE('連結実質赤字比率に係る赤字・黒字の構成分析'!F$37,"▲","-")),2)),NA())</f>
        <v>0.11</v>
      </c>
      <c r="D33" s="960" t="e">
        <f>IF(ROUND(VALUE(SUBSTITUTE('連結実質赤字比率に係る赤字・黒字の構成分析'!G$37,"▲","-")),2)&lt;0,ABS(ROUND(VALUE(SUBSTITUTE('連結実質赤字比率に係る赤字・黒字の構成分析'!G$37,"▲","-")),2)),NA())</f>
        <v>#N/A</v>
      </c>
      <c r="E33" s="960">
        <f>IF(ROUND(VALUE(SUBSTITUTE('連結実質赤字比率に係る赤字・黒字の構成分析'!G$37,"▲","-")),2)&gt;=0,ABS(ROUND(VALUE(SUBSTITUTE('連結実質赤字比率に係る赤字・黒字の構成分析'!G$37,"▲","-")),2)),NA())</f>
        <v>0.13</v>
      </c>
      <c r="F33" s="960" t="e">
        <f>IF(ROUND(VALUE(SUBSTITUTE('連結実質赤字比率に係る赤字・黒字の構成分析'!H$37,"▲","-")),2)&lt;0,ABS(ROUND(VALUE(SUBSTITUTE('連結実質赤字比率に係る赤字・黒字の構成分析'!H$37,"▲","-")),2)),NA())</f>
        <v>#N/A</v>
      </c>
      <c r="G33" s="960">
        <f>IF(ROUND(VALUE(SUBSTITUTE('連結実質赤字比率に係る赤字・黒字の構成分析'!H$37,"▲","-")),2)&gt;=0,ABS(ROUND(VALUE(SUBSTITUTE('連結実質赤字比率に係る赤字・黒字の構成分析'!H$37,"▲","-")),2)),NA())</f>
        <v>7.0000000000000007e-002</v>
      </c>
      <c r="H33" s="960" t="e">
        <f>IF(ROUND(VALUE(SUBSTITUTE('連結実質赤字比率に係る赤字・黒字の構成分析'!I$37,"▲","-")),2)&lt;0,ABS(ROUND(VALUE(SUBSTITUTE('連結実質赤字比率に係る赤字・黒字の構成分析'!I$37,"▲","-")),2)),NA())</f>
        <v>#N/A</v>
      </c>
      <c r="I33" s="960">
        <f>IF(ROUND(VALUE(SUBSTITUTE('連結実質赤字比率に係る赤字・黒字の構成分析'!I$37,"▲","-")),2)&gt;=0,ABS(ROUND(VALUE(SUBSTITUTE('連結実質赤字比率に係る赤字・黒字の構成分析'!I$37,"▲","-")),2)),NA())</f>
        <v>1.0900000000000001</v>
      </c>
      <c r="J33" s="960" t="e">
        <f>IF(ROUND(VALUE(SUBSTITUTE('連結実質赤字比率に係る赤字・黒字の構成分析'!J$37,"▲","-")),2)&lt;0,ABS(ROUND(VALUE(SUBSTITUTE('連結実質赤字比率に係る赤字・黒字の構成分析'!J$37,"▲","-")),2)),NA())</f>
        <v>#N/A</v>
      </c>
      <c r="K33" s="960">
        <f>IF(ROUND(VALUE(SUBSTITUTE('連結実質赤字比率に係る赤字・黒字の構成分析'!J$37,"▲","-")),2)&gt;=0,ABS(ROUND(VALUE(SUBSTITUTE('連結実質赤字比率に係る赤字・黒字の構成分析'!J$37,"▲","-")),2)),NA())</f>
        <v>0.36</v>
      </c>
    </row>
    <row r="34" spans="1:16">
      <c r="A34" s="960" t="str">
        <f>IF('連結実質赤字比率に係る赤字・黒字の構成分析'!C$36="",NA(),'連結実質赤字比率に係る赤字・黒字の構成分析'!C$36)</f>
        <v>簡易水道事業特別会計</v>
      </c>
      <c r="B34" s="960" t="e">
        <f>IF(ROUND(VALUE(SUBSTITUTE('連結実質赤字比率に係る赤字・黒字の構成分析'!F$36,"▲","-")),2)&lt;0,ABS(ROUND(VALUE(SUBSTITUTE('連結実質赤字比率に係る赤字・黒字の構成分析'!F$36,"▲","-")),2)),NA())</f>
        <v>#N/A</v>
      </c>
      <c r="C34" s="960">
        <f>IF(ROUND(VALUE(SUBSTITUTE('連結実質赤字比率に係る赤字・黒字の構成分析'!F$36,"▲","-")),2)&gt;=0,ABS(ROUND(VALUE(SUBSTITUTE('連結実質赤字比率に係る赤字・黒字の構成分析'!F$36,"▲","-")),2)),NA())</f>
        <v>0.56000000000000005</v>
      </c>
      <c r="D34" s="960" t="e">
        <f>IF(ROUND(VALUE(SUBSTITUTE('連結実質赤字比率に係る赤字・黒字の構成分析'!G$36,"▲","-")),2)&lt;0,ABS(ROUND(VALUE(SUBSTITUTE('連結実質赤字比率に係る赤字・黒字の構成分析'!G$36,"▲","-")),2)),NA())</f>
        <v>#N/A</v>
      </c>
      <c r="E34" s="960">
        <f>IF(ROUND(VALUE(SUBSTITUTE('連結実質赤字比率に係る赤字・黒字の構成分析'!G$36,"▲","-")),2)&gt;=0,ABS(ROUND(VALUE(SUBSTITUTE('連結実質赤字比率に係る赤字・黒字の構成分析'!G$36,"▲","-")),2)),NA())</f>
        <v>0.61</v>
      </c>
      <c r="F34" s="960" t="e">
        <f>IF(ROUND(VALUE(SUBSTITUTE('連結実質赤字比率に係る赤字・黒字の構成分析'!H$36,"▲","-")),2)&lt;0,ABS(ROUND(VALUE(SUBSTITUTE('連結実質赤字比率に係る赤字・黒字の構成分析'!H$36,"▲","-")),2)),NA())</f>
        <v>#N/A</v>
      </c>
      <c r="G34" s="960">
        <f>IF(ROUND(VALUE(SUBSTITUTE('連結実質赤字比率に係る赤字・黒字の構成分析'!H$36,"▲","-")),2)&gt;=0,ABS(ROUND(VALUE(SUBSTITUTE('連結実質赤字比率に係る赤字・黒字の構成分析'!H$36,"▲","-")),2)),NA())</f>
        <v>0.55000000000000004</v>
      </c>
      <c r="H34" s="960" t="e">
        <f>IF(ROUND(VALUE(SUBSTITUTE('連結実質赤字比率に係る赤字・黒字の構成分析'!I$36,"▲","-")),2)&lt;0,ABS(ROUND(VALUE(SUBSTITUTE('連結実質赤字比率に係る赤字・黒字の構成分析'!I$36,"▲","-")),2)),NA())</f>
        <v>#N/A</v>
      </c>
      <c r="I34" s="960">
        <f>IF(ROUND(VALUE(SUBSTITUTE('連結実質赤字比率に係る赤字・黒字の構成分析'!I$36,"▲","-")),2)&gt;=0,ABS(ROUND(VALUE(SUBSTITUTE('連結実質赤字比率に係る赤字・黒字の構成分析'!I$36,"▲","-")),2)),NA())</f>
        <v>0.7</v>
      </c>
      <c r="J34" s="960" t="e">
        <f>IF(ROUND(VALUE(SUBSTITUTE('連結実質赤字比率に係る赤字・黒字の構成分析'!J$36,"▲","-")),2)&lt;0,ABS(ROUND(VALUE(SUBSTITUTE('連結実質赤字比率に係る赤字・黒字の構成分析'!J$36,"▲","-")),2)),NA())</f>
        <v>#N/A</v>
      </c>
      <c r="K34" s="960">
        <f>IF(ROUND(VALUE(SUBSTITUTE('連結実質赤字比率に係る赤字・黒字の構成分析'!J$36,"▲","-")),2)&gt;=0,ABS(ROUND(VALUE(SUBSTITUTE('連結実質赤字比率に係る赤字・黒字の構成分析'!J$36,"▲","-")),2)),NA())</f>
        <v>0.83</v>
      </c>
    </row>
    <row r="35" spans="1:16">
      <c r="A35" s="960" t="str">
        <f>IF('連結実質赤字比率に係る赤字・黒字の構成分析'!C$35="",NA(),'連結実質赤字比率に係る赤字・黒字の構成分析'!C$35)</f>
        <v>国民健康保険特別会計（事業勘定）</v>
      </c>
      <c r="B35" s="960" t="e">
        <f>IF(ROUND(VALUE(SUBSTITUTE('連結実質赤字比率に係る赤字・黒字の構成分析'!F$35,"▲","-")),2)&lt;0,ABS(ROUND(VALUE(SUBSTITUTE('連結実質赤字比率に係る赤字・黒字の構成分析'!F$35,"▲","-")),2)),NA())</f>
        <v>#N/A</v>
      </c>
      <c r="C35" s="960">
        <f>IF(ROUND(VALUE(SUBSTITUTE('連結実質赤字比率に係る赤字・黒字の構成分析'!F$35,"▲","-")),2)&gt;=0,ABS(ROUND(VALUE(SUBSTITUTE('連結実質赤字比率に係る赤字・黒字の構成分析'!F$35,"▲","-")),2)),NA())</f>
        <v>1.45</v>
      </c>
      <c r="D35" s="960" t="e">
        <f>IF(ROUND(VALUE(SUBSTITUTE('連結実質赤字比率に係る赤字・黒字の構成分析'!G$35,"▲","-")),2)&lt;0,ABS(ROUND(VALUE(SUBSTITUTE('連結実質赤字比率に係る赤字・黒字の構成分析'!G$35,"▲","-")),2)),NA())</f>
        <v>#N/A</v>
      </c>
      <c r="E35" s="960">
        <f>IF(ROUND(VALUE(SUBSTITUTE('連結実質赤字比率に係る赤字・黒字の構成分析'!G$35,"▲","-")),2)&gt;=0,ABS(ROUND(VALUE(SUBSTITUTE('連結実質赤字比率に係る赤字・黒字の構成分析'!G$35,"▲","-")),2)),NA())</f>
        <v>1.48</v>
      </c>
      <c r="F35" s="960" t="e">
        <f>IF(ROUND(VALUE(SUBSTITUTE('連結実質赤字比率に係る赤字・黒字の構成分析'!H$35,"▲","-")),2)&lt;0,ABS(ROUND(VALUE(SUBSTITUTE('連結実質赤字比率に係る赤字・黒字の構成分析'!H$35,"▲","-")),2)),NA())</f>
        <v>#N/A</v>
      </c>
      <c r="G35" s="960">
        <f>IF(ROUND(VALUE(SUBSTITUTE('連結実質赤字比率に係る赤字・黒字の構成分析'!H$35,"▲","-")),2)&gt;=0,ABS(ROUND(VALUE(SUBSTITUTE('連結実質赤字比率に係る赤字・黒字の構成分析'!H$35,"▲","-")),2)),NA())</f>
        <v>1.39</v>
      </c>
      <c r="H35" s="960" t="e">
        <f>IF(ROUND(VALUE(SUBSTITUTE('連結実質赤字比率に係る赤字・黒字の構成分析'!I$35,"▲","-")),2)&lt;0,ABS(ROUND(VALUE(SUBSTITUTE('連結実質赤字比率に係る赤字・黒字の構成分析'!I$35,"▲","-")),2)),NA())</f>
        <v>#N/A</v>
      </c>
      <c r="I35" s="960">
        <f>IF(ROUND(VALUE(SUBSTITUTE('連結実質赤字比率に係る赤字・黒字の構成分析'!I$35,"▲","-")),2)&gt;=0,ABS(ROUND(VALUE(SUBSTITUTE('連結実質赤字比率に係る赤字・黒字の構成分析'!I$35,"▲","-")),2)),NA())</f>
        <v>0.96</v>
      </c>
      <c r="J35" s="960" t="e">
        <f>IF(ROUND(VALUE(SUBSTITUTE('連結実質赤字比率に係る赤字・黒字の構成分析'!J$35,"▲","-")),2)&lt;0,ABS(ROUND(VALUE(SUBSTITUTE('連結実質赤字比率に係る赤字・黒字の構成分析'!J$35,"▲","-")),2)),NA())</f>
        <v>#N/A</v>
      </c>
      <c r="K35" s="960">
        <f>IF(ROUND(VALUE(SUBSTITUTE('連結実質赤字比率に係る赤字・黒字の構成分析'!J$35,"▲","-")),2)&gt;=0,ABS(ROUND(VALUE(SUBSTITUTE('連結実質赤字比率に係る赤字・黒字の構成分析'!J$35,"▲","-")),2)),NA())</f>
        <v>2.3199999999999998</v>
      </c>
    </row>
    <row r="36" spans="1:16">
      <c r="A36" s="960" t="str">
        <f>IF('連結実質赤字比率に係る赤字・黒字の構成分析'!C$34="",NA(),'連結実質赤字比率に係る赤字・黒字の構成分析'!C$34)</f>
        <v>一般会計</v>
      </c>
      <c r="B36" s="960">
        <f>IF(ROUND(VALUE(SUBSTITUTE('連結実質赤字比率に係る赤字・黒字の構成分析'!F$34,"▲","-")),2)&lt;0,ABS(ROUND(VALUE(SUBSTITUTE('連結実質赤字比率に係る赤字・黒字の構成分析'!F$34,"▲","-")),2)),NA())</f>
        <v>2.97</v>
      </c>
      <c r="C36" s="960" t="e">
        <f>IF(ROUND(VALUE(SUBSTITUTE('連結実質赤字比率に係る赤字・黒字の構成分析'!F$34,"▲","-")),2)&gt;=0,ABS(ROUND(VALUE(SUBSTITUTE('連結実質赤字比率に係る赤字・黒字の構成分析'!F$34,"▲","-")),2)),NA())</f>
        <v>#N/A</v>
      </c>
      <c r="D36" s="960" t="e">
        <f>IF(ROUND(VALUE(SUBSTITUTE('連結実質赤字比率に係る赤字・黒字の構成分析'!G$34,"▲","-")),2)&lt;0,ABS(ROUND(VALUE(SUBSTITUTE('連結実質赤字比率に係る赤字・黒字の構成分析'!G$34,"▲","-")),2)),NA())</f>
        <v>#N/A</v>
      </c>
      <c r="E36" s="960">
        <f>IF(ROUND(VALUE(SUBSTITUTE('連結実質赤字比率に係る赤字・黒字の構成分析'!G$34,"▲","-")),2)&gt;=0,ABS(ROUND(VALUE(SUBSTITUTE('連結実質赤字比率に係る赤字・黒字の構成分析'!G$34,"▲","-")),2)),NA())</f>
        <v>6.26</v>
      </c>
      <c r="F36" s="960" t="e">
        <f>IF(ROUND(VALUE(SUBSTITUTE('連結実質赤字比率に係る赤字・黒字の構成分析'!H$34,"▲","-")),2)&lt;0,ABS(ROUND(VALUE(SUBSTITUTE('連結実質赤字比率に係る赤字・黒字の構成分析'!H$34,"▲","-")),2)),NA())</f>
        <v>#N/A</v>
      </c>
      <c r="G36" s="960">
        <f>IF(ROUND(VALUE(SUBSTITUTE('連結実質赤字比率に係る赤字・黒字の構成分析'!H$34,"▲","-")),2)&gt;=0,ABS(ROUND(VALUE(SUBSTITUTE('連結実質赤字比率に係る赤字・黒字の構成分析'!H$34,"▲","-")),2)),NA())</f>
        <v>10.28</v>
      </c>
      <c r="H36" s="960" t="e">
        <f>IF(ROUND(VALUE(SUBSTITUTE('連結実質赤字比率に係る赤字・黒字の構成分析'!I$34,"▲","-")),2)&lt;0,ABS(ROUND(VALUE(SUBSTITUTE('連結実質赤字比率に係る赤字・黒字の構成分析'!I$34,"▲","-")),2)),NA())</f>
        <v>#N/A</v>
      </c>
      <c r="I36" s="960">
        <f>IF(ROUND(VALUE(SUBSTITUTE('連結実質赤字比率に係る赤字・黒字の構成分析'!I$34,"▲","-")),2)&gt;=0,ABS(ROUND(VALUE(SUBSTITUTE('連結実質赤字比率に係る赤字・黒字の構成分析'!I$34,"▲","-")),2)),NA())</f>
        <v>9.49</v>
      </c>
      <c r="J36" s="960" t="e">
        <f>IF(ROUND(VALUE(SUBSTITUTE('連結実質赤字比率に係る赤字・黒字の構成分析'!J$34,"▲","-")),2)&lt;0,ABS(ROUND(VALUE(SUBSTITUTE('連結実質赤字比率に係る赤字・黒字の構成分析'!J$34,"▲","-")),2)),NA())</f>
        <v>#N/A</v>
      </c>
      <c r="K36" s="960">
        <f>IF(ROUND(VALUE(SUBSTITUTE('連結実質赤字比率に係る赤字・黒字の構成分析'!J$34,"▲","-")),2)&gt;=0,ABS(ROUND(VALUE(SUBSTITUTE('連結実質赤字比率に係る赤字・黒字の構成分析'!J$34,"▲","-")),2)),NA())</f>
        <v>5.94</v>
      </c>
    </row>
    <row r="39" spans="1:16">
      <c r="A39" s="958" t="s">
        <v>17</v>
      </c>
    </row>
    <row r="40" spans="1:16">
      <c r="A40" s="961"/>
      <c r="B40" s="961" t="str">
        <f>'実質公債費比率（分子）の構造'!K$44</f>
        <v>H22</v>
      </c>
      <c r="C40" s="961"/>
      <c r="D40" s="961"/>
      <c r="E40" s="961" t="str">
        <f>'実質公債費比率（分子）の構造'!L$44</f>
        <v>H23</v>
      </c>
      <c r="F40" s="961"/>
      <c r="G40" s="961"/>
      <c r="H40" s="961" t="str">
        <f>'実質公債費比率（分子）の構造'!M$44</f>
        <v>H24</v>
      </c>
      <c r="I40" s="961"/>
      <c r="J40" s="961"/>
      <c r="K40" s="961" t="str">
        <f>'実質公債費比率（分子）の構造'!N$44</f>
        <v>H25</v>
      </c>
      <c r="L40" s="961"/>
      <c r="M40" s="961"/>
      <c r="N40" s="961" t="str">
        <f>'実質公債費比率（分子）の構造'!O$44</f>
        <v>H26</v>
      </c>
      <c r="O40" s="961"/>
      <c r="P40" s="961"/>
    </row>
    <row r="41" spans="1:16">
      <c r="A41" s="961"/>
      <c r="B41" s="961" t="s">
        <v>102</v>
      </c>
      <c r="C41" s="961"/>
      <c r="D41" s="961" t="s">
        <v>106</v>
      </c>
      <c r="E41" s="961" t="s">
        <v>102</v>
      </c>
      <c r="F41" s="961"/>
      <c r="G41" s="961" t="s">
        <v>106</v>
      </c>
      <c r="H41" s="961" t="s">
        <v>102</v>
      </c>
      <c r="I41" s="961"/>
      <c r="J41" s="961" t="s">
        <v>106</v>
      </c>
      <c r="K41" s="961" t="s">
        <v>102</v>
      </c>
      <c r="L41" s="961"/>
      <c r="M41" s="961" t="s">
        <v>106</v>
      </c>
      <c r="N41" s="961" t="s">
        <v>102</v>
      </c>
      <c r="O41" s="961"/>
      <c r="P41" s="961" t="s">
        <v>106</v>
      </c>
    </row>
    <row r="42" spans="1:16">
      <c r="A42" s="961" t="s">
        <v>20</v>
      </c>
      <c r="B42" s="961"/>
      <c r="C42" s="961"/>
      <c r="D42" s="961">
        <f>'実質公債費比率（分子）の構造'!K$52</f>
        <v>317</v>
      </c>
      <c r="E42" s="961"/>
      <c r="F42" s="961"/>
      <c r="G42" s="961">
        <f>'実質公債費比率（分子）の構造'!L$52</f>
        <v>315</v>
      </c>
      <c r="H42" s="961"/>
      <c r="I42" s="961"/>
      <c r="J42" s="961">
        <f>'実質公債費比率（分子）の構造'!M$52</f>
        <v>300</v>
      </c>
      <c r="K42" s="961"/>
      <c r="L42" s="961"/>
      <c r="M42" s="961">
        <f>'実質公債費比率（分子）の構造'!N$52</f>
        <v>293</v>
      </c>
      <c r="N42" s="961"/>
      <c r="O42" s="961"/>
      <c r="P42" s="961">
        <f>'実質公債費比率（分子）の構造'!O$52</f>
        <v>315</v>
      </c>
    </row>
    <row r="43" spans="1:16">
      <c r="A43" s="961" t="s">
        <v>46</v>
      </c>
      <c r="B43" s="961" t="str">
        <f>'実質公債費比率（分子）の構造'!K$51</f>
        <v>-</v>
      </c>
      <c r="C43" s="961"/>
      <c r="D43" s="961"/>
      <c r="E43" s="961" t="str">
        <f>'実質公債費比率（分子）の構造'!L$51</f>
        <v>-</v>
      </c>
      <c r="F43" s="961"/>
      <c r="G43" s="961"/>
      <c r="H43" s="961" t="str">
        <f>'実質公債費比率（分子）の構造'!M$51</f>
        <v>-</v>
      </c>
      <c r="I43" s="961"/>
      <c r="J43" s="961"/>
      <c r="K43" s="961" t="str">
        <f>'実質公債費比率（分子）の構造'!N$51</f>
        <v>-</v>
      </c>
      <c r="L43" s="961"/>
      <c r="M43" s="961"/>
      <c r="N43" s="961" t="str">
        <f>'実質公債費比率（分子）の構造'!O$51</f>
        <v>-</v>
      </c>
      <c r="O43" s="961"/>
      <c r="P43" s="961"/>
    </row>
    <row r="44" spans="1:16">
      <c r="A44" s="961" t="s">
        <v>43</v>
      </c>
      <c r="B44" s="961" t="str">
        <f>'実質公債費比率（分子）の構造'!K$50</f>
        <v>-</v>
      </c>
      <c r="C44" s="961"/>
      <c r="D44" s="961"/>
      <c r="E44" s="961" t="str">
        <f>'実質公債費比率（分子）の構造'!L$50</f>
        <v>-</v>
      </c>
      <c r="F44" s="961"/>
      <c r="G44" s="961"/>
      <c r="H44" s="961" t="str">
        <f>'実質公債費比率（分子）の構造'!M$50</f>
        <v>-</v>
      </c>
      <c r="I44" s="961"/>
      <c r="J44" s="961"/>
      <c r="K44" s="961" t="str">
        <f>'実質公債費比率（分子）の構造'!N$50</f>
        <v>-</v>
      </c>
      <c r="L44" s="961"/>
      <c r="M44" s="961"/>
      <c r="N44" s="961">
        <f>'実質公債費比率（分子）の構造'!O$50</f>
        <v>17</v>
      </c>
      <c r="O44" s="961"/>
      <c r="P44" s="961"/>
    </row>
    <row r="45" spans="1:16">
      <c r="A45" s="961" t="s">
        <v>41</v>
      </c>
      <c r="B45" s="961">
        <f>'実質公債費比率（分子）の構造'!K$49</f>
        <v>6</v>
      </c>
      <c r="C45" s="961"/>
      <c r="D45" s="961"/>
      <c r="E45" s="961">
        <f>'実質公債費比率（分子）の構造'!L$49</f>
        <v>5</v>
      </c>
      <c r="F45" s="961"/>
      <c r="G45" s="961"/>
      <c r="H45" s="961">
        <f>'実質公債費比率（分子）の構造'!M$49</f>
        <v>4</v>
      </c>
      <c r="I45" s="961"/>
      <c r="J45" s="961"/>
      <c r="K45" s="961">
        <f>'実質公債費比率（分子）の構造'!N$49</f>
        <v>3</v>
      </c>
      <c r="L45" s="961"/>
      <c r="M45" s="961"/>
      <c r="N45" s="961">
        <f>'実質公債費比率（分子）の構造'!O$49</f>
        <v>2</v>
      </c>
      <c r="O45" s="961"/>
      <c r="P45" s="961"/>
    </row>
    <row r="46" spans="1:16">
      <c r="A46" s="961" t="s">
        <v>15</v>
      </c>
      <c r="B46" s="961">
        <f>'実質公債費比率（分子）の構造'!K$48</f>
        <v>64</v>
      </c>
      <c r="C46" s="961"/>
      <c r="D46" s="961"/>
      <c r="E46" s="961">
        <f>'実質公債費比率（分子）の構造'!L$48</f>
        <v>59</v>
      </c>
      <c r="F46" s="961"/>
      <c r="G46" s="961"/>
      <c r="H46" s="961">
        <f>'実質公債費比率（分子）の構造'!M$48</f>
        <v>56</v>
      </c>
      <c r="I46" s="961"/>
      <c r="J46" s="961"/>
      <c r="K46" s="961">
        <f>'実質公債費比率（分子）の構造'!N$48</f>
        <v>54</v>
      </c>
      <c r="L46" s="961"/>
      <c r="M46" s="961"/>
      <c r="N46" s="961">
        <f>'実質公債費比率（分子）の構造'!O$48</f>
        <v>56</v>
      </c>
      <c r="O46" s="961"/>
      <c r="P46" s="961"/>
    </row>
    <row r="47" spans="1:16">
      <c r="A47" s="961" t="s">
        <v>36</v>
      </c>
      <c r="B47" s="961" t="str">
        <f>'実質公債費比率（分子）の構造'!K$47</f>
        <v>-</v>
      </c>
      <c r="C47" s="961"/>
      <c r="D47" s="961"/>
      <c r="E47" s="961" t="str">
        <f>'実質公債費比率（分子）の構造'!L$47</f>
        <v>-</v>
      </c>
      <c r="F47" s="961"/>
      <c r="G47" s="961"/>
      <c r="H47" s="961" t="str">
        <f>'実質公債費比率（分子）の構造'!M$47</f>
        <v>-</v>
      </c>
      <c r="I47" s="961"/>
      <c r="J47" s="961"/>
      <c r="K47" s="961" t="str">
        <f>'実質公債費比率（分子）の構造'!N$47</f>
        <v>-</v>
      </c>
      <c r="L47" s="961"/>
      <c r="M47" s="961"/>
      <c r="N47" s="961" t="str">
        <f>'実質公債費比率（分子）の構造'!O$47</f>
        <v>-</v>
      </c>
      <c r="O47" s="961"/>
      <c r="P47" s="961"/>
    </row>
    <row r="48" spans="1:16">
      <c r="A48" s="961" t="s">
        <v>32</v>
      </c>
      <c r="B48" s="961" t="str">
        <f>'実質公債費比率（分子）の構造'!K$46</f>
        <v>-</v>
      </c>
      <c r="C48" s="961"/>
      <c r="D48" s="961"/>
      <c r="E48" s="961" t="str">
        <f>'実質公債費比率（分子）の構造'!L$46</f>
        <v>-</v>
      </c>
      <c r="F48" s="961"/>
      <c r="G48" s="961"/>
      <c r="H48" s="961" t="str">
        <f>'実質公債費比率（分子）の構造'!M$46</f>
        <v>-</v>
      </c>
      <c r="I48" s="961"/>
      <c r="J48" s="961"/>
      <c r="K48" s="961" t="str">
        <f>'実質公債費比率（分子）の構造'!N$46</f>
        <v>-</v>
      </c>
      <c r="L48" s="961"/>
      <c r="M48" s="961"/>
      <c r="N48" s="961" t="str">
        <f>'実質公債費比率（分子）の構造'!O$46</f>
        <v>-</v>
      </c>
      <c r="O48" s="961"/>
      <c r="P48" s="961"/>
    </row>
    <row r="49" spans="1:16">
      <c r="A49" s="961" t="s">
        <v>30</v>
      </c>
      <c r="B49" s="961">
        <f>'実質公債費比率（分子）の構造'!K$45</f>
        <v>376</v>
      </c>
      <c r="C49" s="961"/>
      <c r="D49" s="961"/>
      <c r="E49" s="961">
        <f>'実質公債費比率（分子）の構造'!L$45</f>
        <v>340</v>
      </c>
      <c r="F49" s="961"/>
      <c r="G49" s="961"/>
      <c r="H49" s="961">
        <f>'実質公債費比率（分子）の構造'!M$45</f>
        <v>327</v>
      </c>
      <c r="I49" s="961"/>
      <c r="J49" s="961"/>
      <c r="K49" s="961">
        <f>'実質公債費比率（分子）の構造'!N$45</f>
        <v>280</v>
      </c>
      <c r="L49" s="961"/>
      <c r="M49" s="961"/>
      <c r="N49" s="961">
        <f>'実質公債費比率（分子）の構造'!O$45</f>
        <v>290</v>
      </c>
      <c r="O49" s="961"/>
      <c r="P49" s="961"/>
    </row>
    <row r="50" spans="1:16">
      <c r="A50" s="961" t="s">
        <v>59</v>
      </c>
      <c r="B50" s="961" t="e">
        <f>NA()</f>
        <v>#N/A</v>
      </c>
      <c r="C50" s="961">
        <f>IF(ISNUMBER('実質公債費比率（分子）の構造'!K$53),'実質公債費比率（分子）の構造'!K$53,NA())</f>
        <v>129</v>
      </c>
      <c r="D50" s="961" t="e">
        <f>NA()</f>
        <v>#N/A</v>
      </c>
      <c r="E50" s="961" t="e">
        <f>NA()</f>
        <v>#N/A</v>
      </c>
      <c r="F50" s="961">
        <f>IF(ISNUMBER('実質公債費比率（分子）の構造'!L$53),'実質公債費比率（分子）の構造'!L$53,NA())</f>
        <v>89</v>
      </c>
      <c r="G50" s="961" t="e">
        <f>NA()</f>
        <v>#N/A</v>
      </c>
      <c r="H50" s="961" t="e">
        <f>NA()</f>
        <v>#N/A</v>
      </c>
      <c r="I50" s="961">
        <f>IF(ISNUMBER('実質公債費比率（分子）の構造'!M$53),'実質公債費比率（分子）の構造'!M$53,NA())</f>
        <v>87</v>
      </c>
      <c r="J50" s="961" t="e">
        <f>NA()</f>
        <v>#N/A</v>
      </c>
      <c r="K50" s="961" t="e">
        <f>NA()</f>
        <v>#N/A</v>
      </c>
      <c r="L50" s="961">
        <f>IF(ISNUMBER('実質公債費比率（分子）の構造'!N$53),'実質公債費比率（分子）の構造'!N$53,NA())</f>
        <v>44</v>
      </c>
      <c r="M50" s="961" t="e">
        <f>NA()</f>
        <v>#N/A</v>
      </c>
      <c r="N50" s="961" t="e">
        <f>NA()</f>
        <v>#N/A</v>
      </c>
      <c r="O50" s="961">
        <f>IF(ISNUMBER('実質公債費比率（分子）の構造'!O$53),'実質公債費比率（分子）の構造'!O$53,NA())</f>
        <v>50</v>
      </c>
      <c r="P50" s="961" t="e">
        <f>NA()</f>
        <v>#N/A</v>
      </c>
    </row>
    <row r="53" spans="1:16">
      <c r="A53" s="958" t="s">
        <v>53</v>
      </c>
    </row>
    <row r="54" spans="1:16">
      <c r="A54" s="960"/>
      <c r="B54" s="960" t="str">
        <f>'将来負担比率（分子）の構造'!I$40</f>
        <v>H22</v>
      </c>
      <c r="C54" s="960"/>
      <c r="D54" s="960"/>
      <c r="E54" s="960" t="str">
        <f>'将来負担比率（分子）の構造'!J$40</f>
        <v>H23</v>
      </c>
      <c r="F54" s="960"/>
      <c r="G54" s="960"/>
      <c r="H54" s="960" t="str">
        <f>'将来負担比率（分子）の構造'!K$40</f>
        <v>H24</v>
      </c>
      <c r="I54" s="960"/>
      <c r="J54" s="960"/>
      <c r="K54" s="960" t="str">
        <f>'将来負担比率（分子）の構造'!L$40</f>
        <v>H25</v>
      </c>
      <c r="L54" s="960"/>
      <c r="M54" s="960"/>
      <c r="N54" s="960" t="str">
        <f>'将来負担比率（分子）の構造'!M$40</f>
        <v>H26</v>
      </c>
      <c r="O54" s="960"/>
      <c r="P54" s="960"/>
    </row>
    <row r="55" spans="1:16">
      <c r="A55" s="960"/>
      <c r="B55" s="960" t="s">
        <v>74</v>
      </c>
      <c r="C55" s="960"/>
      <c r="D55" s="960" t="s">
        <v>86</v>
      </c>
      <c r="E55" s="960" t="s">
        <v>74</v>
      </c>
      <c r="F55" s="960"/>
      <c r="G55" s="960" t="s">
        <v>86</v>
      </c>
      <c r="H55" s="960" t="s">
        <v>74</v>
      </c>
      <c r="I55" s="960"/>
      <c r="J55" s="960" t="s">
        <v>86</v>
      </c>
      <c r="K55" s="960" t="s">
        <v>74</v>
      </c>
      <c r="L55" s="960"/>
      <c r="M55" s="960" t="s">
        <v>86</v>
      </c>
      <c r="N55" s="960" t="s">
        <v>74</v>
      </c>
      <c r="O55" s="960"/>
      <c r="P55" s="960" t="s">
        <v>86</v>
      </c>
    </row>
    <row r="56" spans="1:16">
      <c r="A56" s="960" t="s">
        <v>90</v>
      </c>
      <c r="B56" s="960"/>
      <c r="C56" s="960"/>
      <c r="D56" s="960">
        <f>'将来負担比率（分子）の構造'!I$51</f>
        <v>2817</v>
      </c>
      <c r="E56" s="960"/>
      <c r="F56" s="960"/>
      <c r="G56" s="960">
        <f>'将来負担比率（分子）の構造'!J$51</f>
        <v>2864</v>
      </c>
      <c r="H56" s="960"/>
      <c r="I56" s="960"/>
      <c r="J56" s="960">
        <f>'将来負担比率（分子）の構造'!K$51</f>
        <v>3062</v>
      </c>
      <c r="K56" s="960"/>
      <c r="L56" s="960"/>
      <c r="M56" s="960">
        <f>'将来負担比率（分子）の構造'!L$51</f>
        <v>3032</v>
      </c>
      <c r="N56" s="960"/>
      <c r="O56" s="960"/>
      <c r="P56" s="960">
        <f>'将来負担比率（分子）の構造'!M$51</f>
        <v>3089</v>
      </c>
    </row>
    <row r="57" spans="1:16">
      <c r="A57" s="960" t="s">
        <v>89</v>
      </c>
      <c r="B57" s="960"/>
      <c r="C57" s="960"/>
      <c r="D57" s="960">
        <f>'将来負担比率（分子）の構造'!I$50</f>
        <v>1</v>
      </c>
      <c r="E57" s="960"/>
      <c r="F57" s="960"/>
      <c r="G57" s="960" t="str">
        <f>'将来負担比率（分子）の構造'!J$50</f>
        <v>-</v>
      </c>
      <c r="H57" s="960"/>
      <c r="I57" s="960"/>
      <c r="J57" s="960" t="str">
        <f>'将来負担比率（分子）の構造'!K$50</f>
        <v>-</v>
      </c>
      <c r="K57" s="960"/>
      <c r="L57" s="960"/>
      <c r="M57" s="960" t="str">
        <f>'将来負担比率（分子）の構造'!L$50</f>
        <v>-</v>
      </c>
      <c r="N57" s="960"/>
      <c r="O57" s="960"/>
      <c r="P57" s="960" t="str">
        <f>'将来負担比率（分子）の構造'!M$50</f>
        <v>-</v>
      </c>
    </row>
    <row r="58" spans="1:16">
      <c r="A58" s="960" t="s">
        <v>87</v>
      </c>
      <c r="B58" s="960"/>
      <c r="C58" s="960"/>
      <c r="D58" s="960">
        <f>'将来負担比率（分子）の構造'!I$49</f>
        <v>1207</v>
      </c>
      <c r="E58" s="960"/>
      <c r="F58" s="960"/>
      <c r="G58" s="960">
        <f>'将来負担比率（分子）の構造'!J$49</f>
        <v>1507</v>
      </c>
      <c r="H58" s="960"/>
      <c r="I58" s="960"/>
      <c r="J58" s="960">
        <f>'将来負担比率（分子）の構造'!K$49</f>
        <v>2469</v>
      </c>
      <c r="K58" s="960"/>
      <c r="L58" s="960"/>
      <c r="M58" s="960">
        <f>'将来負担比率（分子）の構造'!L$49</f>
        <v>2709</v>
      </c>
      <c r="N58" s="960"/>
      <c r="O58" s="960"/>
      <c r="P58" s="960">
        <f>'将来負担比率（分子）の構造'!M$49</f>
        <v>2610</v>
      </c>
    </row>
    <row r="59" spans="1:16">
      <c r="A59" s="960" t="s">
        <v>44</v>
      </c>
      <c r="B59" s="960" t="str">
        <f>'将来負担比率（分子）の構造'!I$48</f>
        <v>-</v>
      </c>
      <c r="C59" s="960"/>
      <c r="D59" s="960"/>
      <c r="E59" s="960" t="str">
        <f>'将来負担比率（分子）の構造'!J$48</f>
        <v>-</v>
      </c>
      <c r="F59" s="960"/>
      <c r="G59" s="960"/>
      <c r="H59" s="960" t="str">
        <f>'将来負担比率（分子）の構造'!K$48</f>
        <v>-</v>
      </c>
      <c r="I59" s="960"/>
      <c r="J59" s="960"/>
      <c r="K59" s="960" t="str">
        <f>'将来負担比率（分子）の構造'!L$48</f>
        <v>-</v>
      </c>
      <c r="L59" s="960"/>
      <c r="M59" s="960"/>
      <c r="N59" s="960" t="str">
        <f>'将来負担比率（分子）の構造'!M$48</f>
        <v>-</v>
      </c>
      <c r="O59" s="960"/>
      <c r="P59" s="960"/>
    </row>
    <row r="60" spans="1:16">
      <c r="A60" s="960" t="s">
        <v>61</v>
      </c>
      <c r="B60" s="960">
        <f>'将来負担比率（分子）の構造'!I$47</f>
        <v>16</v>
      </c>
      <c r="C60" s="960"/>
      <c r="D60" s="960"/>
      <c r="E60" s="960" t="str">
        <f>'将来負担比率（分子）の構造'!J$47</f>
        <v>-</v>
      </c>
      <c r="F60" s="960"/>
      <c r="G60" s="960"/>
      <c r="H60" s="960" t="str">
        <f>'将来負担比率（分子）の構造'!K$47</f>
        <v>-</v>
      </c>
      <c r="I60" s="960"/>
      <c r="J60" s="960"/>
      <c r="K60" s="960" t="str">
        <f>'将来負担比率（分子）の構造'!L$47</f>
        <v>-</v>
      </c>
      <c r="L60" s="960"/>
      <c r="M60" s="960"/>
      <c r="N60" s="960" t="str">
        <f>'将来負担比率（分子）の構造'!M$47</f>
        <v>-</v>
      </c>
      <c r="O60" s="960"/>
      <c r="P60" s="960"/>
    </row>
    <row r="61" spans="1:16">
      <c r="A61" s="960" t="s">
        <v>82</v>
      </c>
      <c r="B61" s="960" t="str">
        <f>'将来負担比率（分子）の構造'!I$46</f>
        <v>-</v>
      </c>
      <c r="C61" s="960"/>
      <c r="D61" s="960"/>
      <c r="E61" s="960" t="str">
        <f>'将来負担比率（分子）の構造'!J$46</f>
        <v>-</v>
      </c>
      <c r="F61" s="960"/>
      <c r="G61" s="960"/>
      <c r="H61" s="960" t="str">
        <f>'将来負担比率（分子）の構造'!K$46</f>
        <v>-</v>
      </c>
      <c r="I61" s="960"/>
      <c r="J61" s="960"/>
      <c r="K61" s="960" t="str">
        <f>'将来負担比率（分子）の構造'!L$46</f>
        <v>-</v>
      </c>
      <c r="L61" s="960"/>
      <c r="M61" s="960"/>
      <c r="N61" s="960" t="str">
        <f>'将来負担比率（分子）の構造'!M$46</f>
        <v>-</v>
      </c>
      <c r="O61" s="960"/>
      <c r="P61" s="960"/>
    </row>
    <row r="62" spans="1:16">
      <c r="A62" s="960" t="s">
        <v>76</v>
      </c>
      <c r="B62" s="960">
        <f>'将来負担比率（分子）の構造'!I$45</f>
        <v>1055</v>
      </c>
      <c r="C62" s="960"/>
      <c r="D62" s="960"/>
      <c r="E62" s="960">
        <f>'将来負担比率（分子）の構造'!J$45</f>
        <v>866</v>
      </c>
      <c r="F62" s="960"/>
      <c r="G62" s="960"/>
      <c r="H62" s="960">
        <f>'将来負担比率（分子）の構造'!K$45</f>
        <v>769</v>
      </c>
      <c r="I62" s="960"/>
      <c r="J62" s="960"/>
      <c r="K62" s="960">
        <f>'将来負担比率（分子）の構造'!L$45</f>
        <v>688</v>
      </c>
      <c r="L62" s="960"/>
      <c r="M62" s="960"/>
      <c r="N62" s="960">
        <f>'将来負担比率（分子）の構造'!M$45</f>
        <v>566</v>
      </c>
      <c r="O62" s="960"/>
      <c r="P62" s="960"/>
    </row>
    <row r="63" spans="1:16">
      <c r="A63" s="960" t="s">
        <v>77</v>
      </c>
      <c r="B63" s="960">
        <f>'将来負担比率（分子）の構造'!I$44</f>
        <v>7</v>
      </c>
      <c r="C63" s="960"/>
      <c r="D63" s="960"/>
      <c r="E63" s="960">
        <f>'将来負担比率（分子）の構造'!J$44</f>
        <v>6</v>
      </c>
      <c r="F63" s="960"/>
      <c r="G63" s="960"/>
      <c r="H63" s="960">
        <f>'将来負担比率（分子）の構造'!K$44</f>
        <v>5</v>
      </c>
      <c r="I63" s="960"/>
      <c r="J63" s="960"/>
      <c r="K63" s="960">
        <f>'将来負担比率（分子）の構造'!L$44</f>
        <v>6</v>
      </c>
      <c r="L63" s="960"/>
      <c r="M63" s="960"/>
      <c r="N63" s="960">
        <f>'将来負担比率（分子）の構造'!M$44</f>
        <v>5</v>
      </c>
      <c r="O63" s="960"/>
      <c r="P63" s="960"/>
    </row>
    <row r="64" spans="1:16">
      <c r="A64" s="960" t="s">
        <v>72</v>
      </c>
      <c r="B64" s="960">
        <f>'将来負担比率（分子）の構造'!I$43</f>
        <v>841</v>
      </c>
      <c r="C64" s="960"/>
      <c r="D64" s="960"/>
      <c r="E64" s="960">
        <f>'将来負担比率（分子）の構造'!J$43</f>
        <v>817</v>
      </c>
      <c r="F64" s="960"/>
      <c r="G64" s="960"/>
      <c r="H64" s="960">
        <f>'将来負担比率（分子）の構造'!K$43</f>
        <v>536</v>
      </c>
      <c r="I64" s="960"/>
      <c r="J64" s="960"/>
      <c r="K64" s="960">
        <f>'将来負担比率（分子）の構造'!L$43</f>
        <v>682</v>
      </c>
      <c r="L64" s="960"/>
      <c r="M64" s="960"/>
      <c r="N64" s="960">
        <f>'将来負担比率（分子）の構造'!M$43</f>
        <v>715</v>
      </c>
      <c r="O64" s="960"/>
      <c r="P64" s="960"/>
    </row>
    <row r="65" spans="1:16">
      <c r="A65" s="960" t="s">
        <v>69</v>
      </c>
      <c r="B65" s="960" t="str">
        <f>'将来負担比率（分子）の構造'!I$42</f>
        <v>-</v>
      </c>
      <c r="C65" s="960"/>
      <c r="D65" s="960"/>
      <c r="E65" s="960" t="str">
        <f>'将来負担比率（分子）の構造'!J$42</f>
        <v>-</v>
      </c>
      <c r="F65" s="960"/>
      <c r="G65" s="960"/>
      <c r="H65" s="960" t="str">
        <f>'将来負担比率（分子）の構造'!K$42</f>
        <v>-</v>
      </c>
      <c r="I65" s="960"/>
      <c r="J65" s="960"/>
      <c r="K65" s="960">
        <f>'将来負担比率（分子）の構造'!L$42</f>
        <v>300</v>
      </c>
      <c r="L65" s="960"/>
      <c r="M65" s="960"/>
      <c r="N65" s="960">
        <f>'将来負担比率（分子）の構造'!M$42</f>
        <v>240</v>
      </c>
      <c r="O65" s="960"/>
      <c r="P65" s="960"/>
    </row>
    <row r="66" spans="1:16">
      <c r="A66" s="960" t="s">
        <v>9</v>
      </c>
      <c r="B66" s="960">
        <f>'将来負担比率（分子）の構造'!I$41</f>
        <v>2454</v>
      </c>
      <c r="C66" s="960"/>
      <c r="D66" s="960"/>
      <c r="E66" s="960">
        <f>'将来負担比率（分子）の構造'!J$41</f>
        <v>2380</v>
      </c>
      <c r="F66" s="960"/>
      <c r="G66" s="960"/>
      <c r="H66" s="960">
        <f>'将来負担比率（分子）の構造'!K$41</f>
        <v>2708</v>
      </c>
      <c r="I66" s="960"/>
      <c r="J66" s="960"/>
      <c r="K66" s="960">
        <f>'将来負担比率（分子）の構造'!L$41</f>
        <v>2467</v>
      </c>
      <c r="L66" s="960"/>
      <c r="M66" s="960"/>
      <c r="N66" s="960">
        <f>'将来負担比率（分子）の構造'!M$41</f>
        <v>2681</v>
      </c>
      <c r="O66" s="960"/>
      <c r="P66" s="960"/>
    </row>
    <row r="67" spans="1:16">
      <c r="A67" s="960" t="s">
        <v>92</v>
      </c>
      <c r="B67" s="960" t="e">
        <f>NA()</f>
        <v>#N/A</v>
      </c>
      <c r="C67" s="960">
        <f>IF(ISNUMBER('将来負担比率（分子）の構造'!I$52),IF('将来負担比率（分子）の構造'!I$52&lt;0,0,'将来負担比率（分子）の構造'!I$52),NA())</f>
        <v>349</v>
      </c>
      <c r="D67" s="960" t="e">
        <f>NA()</f>
        <v>#N/A</v>
      </c>
      <c r="E67" s="960" t="e">
        <f>NA()</f>
        <v>#N/A</v>
      </c>
      <c r="F67" s="960">
        <f>IF(ISNUMBER('将来負担比率（分子）の構造'!J$52),IF('将来負担比率（分子）の構造'!J$52&lt;0,0,'将来負担比率（分子）の構造'!J$52),NA())</f>
        <v>0</v>
      </c>
      <c r="G67" s="960" t="e">
        <f>NA()</f>
        <v>#N/A</v>
      </c>
      <c r="H67" s="960" t="e">
        <f>NA()</f>
        <v>#N/A</v>
      </c>
      <c r="I67" s="960">
        <f>IF(ISNUMBER('将来負担比率（分子）の構造'!K$52),IF('将来負担比率（分子）の構造'!K$52&lt;0,0,'将来負担比率（分子）の構造'!K$52),NA())</f>
        <v>0</v>
      </c>
      <c r="J67" s="960" t="e">
        <f>NA()</f>
        <v>#N/A</v>
      </c>
      <c r="K67" s="960" t="e">
        <f>NA()</f>
        <v>#N/A</v>
      </c>
      <c r="L67" s="960">
        <f>IF(ISNUMBER('将来負担比率（分子）の構造'!L$52),IF('将来負担比率（分子）の構造'!L$52&lt;0,0,'将来負担比率（分子）の構造'!L$52),NA())</f>
        <v>0</v>
      </c>
      <c r="M67" s="960" t="e">
        <f>NA()</f>
        <v>#N/A</v>
      </c>
      <c r="N67" s="960" t="e">
        <f>NA()</f>
        <v>#N/A</v>
      </c>
      <c r="O67" s="960">
        <f>IF(ISNUMBER('将来負担比率（分子）の構造'!M$52),IF('将来負担比率（分子）の構造'!M$52&lt;0,0,'将来負担比率（分子）の構造'!M$52),NA())</f>
        <v>0</v>
      </c>
      <c r="P67" s="9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KANCL022-2</cp:lastModifiedBy>
  <dcterms:created xsi:type="dcterms:W3CDTF">2016-02-15T00:46:33Z</dcterms:created>
  <dcterms:modified xsi:type="dcterms:W3CDTF">2016-04-18T00:05:21Z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2016-04-18T00:05:21Z</vt:filetime>
  </property>
</Properties>
</file>