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cl098.KANEYAMA\Desktop\財政\05 決算公表\28決算公表\0223市町村送付資料\【財政状況資料集】_074454_金山町_2016\"/>
    </mc:Choice>
  </mc:AlternateContent>
  <bookViews>
    <workbookView xWindow="240" yWindow="60" windowWidth="14940" windowHeight="7875" firstSheet="7"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BW35" i="9"/>
  <c r="BW36" i="9" s="1"/>
  <c r="BW37" i="9" s="1"/>
  <c r="BW38" i="9" s="1"/>
  <c r="BW39" i="9" s="1"/>
  <c r="BW40" i="9" s="1"/>
  <c r="BW41" i="9" s="1"/>
  <c r="BW42" i="9" s="1"/>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U34" i="9"/>
  <c r="U35" i="9" s="1"/>
  <c r="U36" i="9" s="1"/>
  <c r="U37" i="9" s="1"/>
</calcChain>
</file>

<file path=xl/sharedStrings.xml><?xml version="1.0" encoding="utf-8"?>
<sst xmlns="http://schemas.openxmlformats.org/spreadsheetml/2006/main" count="1051" uniqueCount="550">
  <si>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</si>
  <si>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</si>
  <si>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</si>
  <si>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</si>
  <si>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</si>
  <si>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</si>
  <si>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</si>
  <si>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</si>
  <si>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</si>
  <si>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</si>
  <si>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</si>
  <si>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</si>
  <si>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</si>
  <si>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</si>
  <si>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</si>
  <si>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</si>
  <si>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</si>
  <si>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</si>
  <si>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</si>
  <si>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</si>
  <si>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</si>
  <si>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</si>
  <si>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</si>
  <si>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</si>
  <si>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</si>
  <si>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</si>
  <si>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</si>
  <si>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</si>
  <si>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</si>
  <si>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</si>
  <si>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</si>
  <si>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</si>
  <si>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</si>
  <si>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</si>
  <si>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</si>
  <si>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</si>
  <si>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</si>
  <si>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</si>
  <si>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</si>
  <si>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</si>
  <si>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</si>
  <si>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</si>
  <si>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</si>
  <si>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</si>
  <si>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</si>
  <si>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</si>
  <si>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</si>
  <si>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</si>
  <si>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</si>
  <si>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</si>
  <si>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</si>
  <si>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</si>
  <si>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</si>
  <si>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</si>
  <si>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</si>
  <si>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</si>
  <si>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</si>
  <si>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</si>
  <si>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</si>
  <si>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</si>
  <si>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</si>
  <si>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</si>
  <si>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</si>
  <si>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</si>
  <si>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</si>
  <si>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</si>
  <si>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</si>
  <si>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</si>
  <si>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</si>
  <si>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</si>
  <si>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</si>
  <si>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</si>
  <si>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</si>
  <si>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</si>
  <si>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</si>
  <si>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</si>
  <si>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</si>
  <si>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</si>
  <si>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</si>
  <si>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</si>
  <si>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</si>
  <si>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</si>
  <si>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</si>
  <si>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</si>
  <si>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</si>
  <si>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</si>
  <si>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</si>
  <si>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</si>
  <si>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</si>
  <si>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</si>
  <si>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</si>
  <si>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</si>
  <si>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</si>
  <si>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</si>
  <si>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</si>
  <si>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</si>
  <si>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</si>
  <si>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</si>
  <si>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</si>
  <si>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</si>
  <si>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</si>
  <si>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</si>
  <si>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</si>
  <si>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</si>
  <si>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</si>
  <si>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</si>
  <si>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</si>
  <si>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</si>
  <si>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</si>
  <si>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</si>
  <si>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</si>
  <si>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</si>
  <si>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</si>
  <si>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</si>
  <si>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</si>
  <si>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</si>
  <si>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</si>
  <si>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</si>
  <si>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</si>
  <si>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</si>
  <si>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</si>
  <si>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</si>
  <si>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</si>
  <si>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</si>
  <si>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</si>
  <si>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</si>
  <si>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</si>
  <si>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</si>
  <si>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</si>
  <si>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</si>
  <si>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</si>
  <si>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</si>
  <si>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</si>
  <si>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</si>
  <si>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</si>
  <si>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</si>
  <si>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</si>
  <si>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</si>
  <si>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</si>
  <si>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</si>
  <si>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</si>
  <si>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</si>
  <si>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</si>
  <si>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</si>
  <si>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</si>
  <si>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</si>
  <si>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</si>
  <si>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</si>
  <si>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</si>
  <si>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</si>
  <si>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</si>
  <si>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</si>
  <si>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</si>
  <si>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</si>
  <si>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</si>
  <si>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</si>
  <si>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</si>
  <si>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</si>
  <si>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</si>
  <si>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</si>
  <si>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</si>
  <si>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</si>
  <si>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</si>
  <si>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</si>
  <si>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</si>
  <si>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</si>
  <si>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</si>
  <si>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</si>
  <si>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</si>
  <si>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</si>
  <si>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</si>
  <si>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</si>
  <si>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</si>
  <si>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</si>
  <si>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</si>
  <si>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</si>
  <si>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</si>
  <si>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</si>
  <si>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</si>
  <si>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</si>
  <si>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</si>
  <si>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</si>
  <si>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</si>
  <si>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</si>
  <si>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</si>
  <si>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</si>
  <si>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</si>
  <si>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</si>
  <si>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</si>
  <si>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</si>
  <si>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</si>
  <si>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</si>
  <si>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</si>
  <si>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</si>
  <si>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</si>
  <si>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</si>
  <si>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</si>
  <si>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福島県金山町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</si>
  <si>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</si>
  <si>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</si>
  <si>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</si>
  <si>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</si>
  <si>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</si>
  <si>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</si>
  <si>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</si>
  <si>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</si>
  <si>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</si>
  <si>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</si>
  <si>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</si>
  <si>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</si>
  <si>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</si>
  <si>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</si>
  <si>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</si>
  <si>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</si>
  <si>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</si>
  <si>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</si>
  <si>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</si>
  <si>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</si>
  <si>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</si>
  <si>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</si>
  <si>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</si>
  <si>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</si>
  <si>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</si>
  <si>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</si>
  <si>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</si>
  <si>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</si>
  <si>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</si>
  <si>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</si>
  <si>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</si>
  <si>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</si>
  <si>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</si>
  <si>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</si>
  <si>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</si>
  <si>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</si>
  <si>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</si>
  <si>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</si>
  <si>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</si>
  <si>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</si>
  <si>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</si>
  <si>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</si>
  <si>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</si>
  <si>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</si>
  <si>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</si>
  <si>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</si>
  <si>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</si>
  <si>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</si>
  <si>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</si>
  <si>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</si>
  <si>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</si>
  <si>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</si>
  <si>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</si>
  <si>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</si>
  <si>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</si>
  <si>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</si>
  <si>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</si>
  <si>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</si>
  <si>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</si>
  <si>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</si>
  <si>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</si>
  <si>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</si>
  <si>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</si>
  <si>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</si>
  <si>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</si>
  <si>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</si>
  <si>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</si>
  <si>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</si>
  <si>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</si>
  <si>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</si>
  <si>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</si>
  <si>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</si>
  <si>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</si>
  <si>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</si>
  <si>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</si>
  <si>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</si>
  <si>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</si>
  <si>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</si>
  <si>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</si>
  <si>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</si>
  <si>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</si>
  <si>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</si>
  <si>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</si>
  <si>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</si>
  <si>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</si>
  <si>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</si>
  <si>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</si>
  <si>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</si>
  <si>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</si>
  <si>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</si>
  <si>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</si>
  <si>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</si>
  <si>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</si>
  <si>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</si>
  <si>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</si>
  <si>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</si>
  <si>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</si>
  <si>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</si>
  <si>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</si>
  <si>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</si>
  <si>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</si>
  <si>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</si>
  <si>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</si>
  <si>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</si>
  <si>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</si>
  <si>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</si>
  <si>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</si>
  <si>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</si>
  <si>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</si>
  <si>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</si>
  <si>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</si>
  <si>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</si>
  <si>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</si>
  <si>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</si>
  <si>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</si>
  <si>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</si>
  <si>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</si>
  <si>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</si>
  <si>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</si>
  <si>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</si>
  <si>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</si>
  <si>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</si>
  <si>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</si>
  <si>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</si>
  <si>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</si>
  <si>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</si>
  <si>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</si>
  <si>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</si>
  <si>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</si>
  <si>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</si>
  <si>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</si>
  <si>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</si>
  <si>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</si>
  <si>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</si>
  <si>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</si>
  <si>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</si>
  <si>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</si>
  <si>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</si>
  <si>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</si>
  <si>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</si>
  <si>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</si>
  <si>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</si>
  <si>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</si>
  <si>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</si>
  <si>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</si>
  <si>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</si>
  <si>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</si>
  <si>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</si>
  <si>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福島県金山町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</si>
  <si>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</si>
  <si>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</si>
  <si>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</si>
  <si>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</si>
  <si>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</si>
  <si>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</si>
  <si>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</si>
  <si>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</si>
  <si>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</si>
  <si>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</si>
  <si>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</si>
  <si>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</si>
  <si>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</si>
  <si>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</si>
  <si>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</si>
  <si>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</si>
  <si>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</si>
  <si>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</si>
  <si>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</si>
  <si>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</si>
  <si>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</si>
  <si>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</si>
  <si>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</si>
  <si>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</si>
  <si>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</si>
  <si>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</si>
  <si>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</si>
  <si>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</si>
  <si>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</si>
  <si>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</si>
  <si>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</si>
  <si>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</si>
  <si>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</si>
  <si>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</si>
  <si>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</si>
  <si>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</si>
  <si>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</si>
  <si>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</si>
  <si>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</si>
  <si>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</si>
  <si>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</si>
  <si>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特定地域生活排水処理事業特別会計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</si>
  <si>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</si>
  <si>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</si>
  <si>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</si>
  <si>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</si>
  <si>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</si>
  <si>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</si>
  <si>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</si>
  <si>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</si>
  <si>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</si>
  <si>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</si>
  <si>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</si>
  <si>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</si>
  <si>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</si>
  <si>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</si>
  <si>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</si>
  <si>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</si>
  <si>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</si>
  <si>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</si>
  <si>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</si>
  <si>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</si>
  <si>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</si>
  <si>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</si>
  <si>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</si>
  <si>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</si>
  <si>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</si>
  <si>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</si>
  <si>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</si>
  <si>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</si>
  <si>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</si>
  <si>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</si>
  <si>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</si>
  <si>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</si>
  <si>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</si>
  <si>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</si>
  <si>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</si>
  <si>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</si>
  <si>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</si>
  <si>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</si>
  <si>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</si>
  <si>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</si>
  <si>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</si>
  <si>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</si>
  <si>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</si>
  <si>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</si>
  <si>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</si>
  <si>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</si>
  <si>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</si>
  <si>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</si>
  <si>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</si>
  <si>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</si>
  <si>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</si>
  <si>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</si>
  <si>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</si>
  <si>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</si>
  <si>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</si>
  <si>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</si>
  <si>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</si>
  <si>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</si>
  <si>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</si>
  <si>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</si>
  <si>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</si>
  <si>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</si>
  <si>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</si>
  <si>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</si>
  <si>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</si>
  <si>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</si>
  <si>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</si>
  <si>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</si>
  <si>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</si>
  <si>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</si>
  <si>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</si>
  <si>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</si>
  <si>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</si>
  <si>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</si>
  <si>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</si>
  <si>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</si>
  <si>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</si>
  <si>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</si>
  <si>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</si>
  <si>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</si>
  <si>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</si>
  <si>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</si>
  <si>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</si>
  <si>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</si>
  <si>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</si>
  <si>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</si>
  <si>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</si>
  <si>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</si>
  <si>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</si>
  <si>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</si>
  <si>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</si>
  <si>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</si>
  <si>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</si>
  <si>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</si>
  <si>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</si>
  <si>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</si>
  <si>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</si>
  <si>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</si>
  <si>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</si>
  <si>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</si>
  <si>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</si>
  <si>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</si>
  <si>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</si>
  <si>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</si>
  <si>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</si>
  <si>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</si>
  <si>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</si>
  <si>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</si>
  <si>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</si>
  <si>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</si>
  <si>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</si>
  <si>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</si>
  <si>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</si>
  <si>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</si>
  <si>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</si>
  <si>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</si>
  <si>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</si>
  <si>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</si>
  <si>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</si>
  <si>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</si>
  <si>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</si>
  <si>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</si>
  <si>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</si>
  <si>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</si>
  <si>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</si>
  <si>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</si>
  <si>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</si>
  <si>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</si>
  <si>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</si>
  <si>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</si>
  <si>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</si>
  <si>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</si>
  <si>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</si>
  <si>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</si>
  <si>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</si>
  <si>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</si>
  <si>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9.95</t>
  </si>
  <si>
    <t>一般会計</t>
  </si>
  <si>
    <t>国民健康保険特別会計（事業勘定）</t>
  </si>
  <si>
    <t>介護保険特別会計</t>
  </si>
  <si>
    <t>簡易水道事業特別会計</t>
  </si>
  <si>
    <t>後期高齢者医療特別会計</t>
  </si>
  <si>
    <t>町営バス事業特別会計</t>
  </si>
  <si>
    <t>国民健康保険特別会計（施設勘定）</t>
  </si>
  <si>
    <t>農業集落排水事業特別会計</t>
  </si>
  <si>
    <t>その他会計（赤字）</t>
  </si>
  <si>
    <t>その他会計（黒字）</t>
  </si>
  <si>
    <t>-</t>
    <phoneticPr fontId="2"/>
  </si>
  <si>
    <t>-</t>
    <phoneticPr fontId="2"/>
  </si>
  <si>
    <t>総合事務組合　一般会計</t>
    <rPh sb="0" eb="2">
      <t>ソウゴウ</t>
    </rPh>
    <rPh sb="2" eb="4">
      <t>ジム</t>
    </rPh>
    <rPh sb="4" eb="6">
      <t>クミアイ</t>
    </rPh>
    <rPh sb="7" eb="9">
      <t>イッパン</t>
    </rPh>
    <rPh sb="9" eb="11">
      <t>カイケイ</t>
    </rPh>
    <phoneticPr fontId="5"/>
  </si>
  <si>
    <t>総合事務組合　消防保障等特別会計</t>
    <rPh sb="0" eb="2">
      <t>ソウゴウ</t>
    </rPh>
    <rPh sb="2" eb="4">
      <t>ジム</t>
    </rPh>
    <rPh sb="4" eb="6">
      <t>クミアイ</t>
    </rPh>
    <rPh sb="7" eb="9">
      <t>ショウボウ</t>
    </rPh>
    <rPh sb="9" eb="12">
      <t>ホショウトウ</t>
    </rPh>
    <rPh sb="12" eb="14">
      <t>トクベツ</t>
    </rPh>
    <rPh sb="14" eb="16">
      <t>カイケイ</t>
    </rPh>
    <phoneticPr fontId="5"/>
  </si>
  <si>
    <t>総合事務組合　消防賞じゅつ特別会計</t>
    <rPh sb="0" eb="6">
      <t>ソウゴウジムクミアイ</t>
    </rPh>
    <rPh sb="7" eb="9">
      <t>ショウボウ</t>
    </rPh>
    <rPh sb="9" eb="10">
      <t>ショウ</t>
    </rPh>
    <rPh sb="13" eb="15">
      <t>トクベツ</t>
    </rPh>
    <rPh sb="15" eb="17">
      <t>カイケイ</t>
    </rPh>
    <phoneticPr fontId="5"/>
  </si>
  <si>
    <t>総合事務組合　非常勤職員公務員災害補償特別会計</t>
    <rPh sb="0" eb="6">
      <t>ソウゴウジムクミアイ</t>
    </rPh>
    <rPh sb="7" eb="10">
      <t>ヒジョウキン</t>
    </rPh>
    <rPh sb="10" eb="12">
      <t>ショクイン</t>
    </rPh>
    <rPh sb="12" eb="15">
      <t>コウムイン</t>
    </rPh>
    <rPh sb="15" eb="17">
      <t>サイガイ</t>
    </rPh>
    <rPh sb="17" eb="19">
      <t>ホショウ</t>
    </rPh>
    <rPh sb="19" eb="21">
      <t>トクベツ</t>
    </rPh>
    <rPh sb="21" eb="23">
      <t>カイケイ</t>
    </rPh>
    <phoneticPr fontId="5"/>
  </si>
  <si>
    <t>総合事務組合　自治会館管理特別会計</t>
    <rPh sb="0" eb="2">
      <t>ソウゴウ</t>
    </rPh>
    <rPh sb="2" eb="4">
      <t>ジム</t>
    </rPh>
    <rPh sb="4" eb="6">
      <t>クミアイ</t>
    </rPh>
    <rPh sb="7" eb="9">
      <t>ジチ</t>
    </rPh>
    <rPh sb="9" eb="11">
      <t>カイカン</t>
    </rPh>
    <rPh sb="11" eb="13">
      <t>カンリ</t>
    </rPh>
    <rPh sb="13" eb="15">
      <t>トクベツ</t>
    </rPh>
    <rPh sb="15" eb="17">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</si>
  <si>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</si>
  <si>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</si>
  <si>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会津若松地方広域市町村圏整備組合　一般会計</t>
    <rPh sb="0" eb="16">
      <t>ア</t>
    </rPh>
    <rPh sb="17" eb="19">
      <t>イッパン</t>
    </rPh>
    <rPh sb="19" eb="21">
      <t>カイケイ</t>
    </rPh>
    <phoneticPr fontId="5"/>
  </si>
  <si>
    <t>会津若松地方広域市町村圏整備組合水道用水供給事業会計</t>
    <phoneticPr fontId="5"/>
  </si>
  <si>
    <t>（株）会津かねやま</t>
    <rPh sb="0" eb="3">
      <t>カブ</t>
    </rPh>
    <rPh sb="3" eb="5">
      <t>アイヅ</t>
    </rPh>
    <phoneticPr fontId="5"/>
  </si>
  <si>
    <t>（株）奥会津大自然</t>
    <rPh sb="0" eb="3">
      <t>カブ</t>
    </rPh>
    <rPh sb="3" eb="6">
      <t>オクアイヅ</t>
    </rPh>
    <rPh sb="6" eb="9">
      <t>ダイシゼン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</si>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</sst>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377522</c:v>
                </c:pt>
                <c:pt idx="1">
                  <c:v>268898</c:v>
                </c:pt>
                <c:pt idx="2">
                  <c:v>463820</c:v>
                </c:pt>
                <c:pt idx="3">
                  <c:v>334430</c:v>
                </c:pt>
                <c:pt idx="4">
                  <c:v>274938</c:v>
                </c:pt>
              </c:numCache>
            </c:numRef>
          </c:val>
          <c:smooth val="0"/>
        </c:ser>
        <c:dLbls>
          <c:showLegendKey val="0"/>
          <c:showVal val="0"/>
          <c:showCatName val="0"/>
          <c:showSerName val="0"/>
          <c:showPercent val="0"/>
          <c:showBubbleSize val="0"/>
        </c:dLbls>
        <c:marker val="1"/>
        <c:smooth val="0"/>
        <c:axId val="501024200"/>
        <c:axId val="501025768"/>
      </c:lineChart>
      <c:catAx>
        <c:axId val="501024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025768"/>
        <c:crosses val="autoZero"/>
        <c:auto val="1"/>
        <c:lblAlgn val="ctr"/>
        <c:lblOffset val="100"/>
        <c:tickLblSkip val="1"/>
        <c:tickMarkSkip val="1"/>
        <c:noMultiLvlLbl val="0"/>
      </c:catAx>
      <c:valAx>
        <c:axId val="50102576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024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10.28</c:v>
                </c:pt>
                <c:pt idx="1">
                  <c:v>9.49</c:v>
                </c:pt>
                <c:pt idx="2">
                  <c:v>3.08</c:v>
                </c:pt>
                <c:pt idx="3">
                  <c:v>9.34</c:v>
                </c:pt>
                <c:pt idx="4">
                  <c:v>9.82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39.72</c:v>
                </c:pt>
                <c:pt idx="1">
                  <c:v>51.55</c:v>
                </c:pt>
                <c:pt idx="2">
                  <c:v>54.68</c:v>
                </c:pt>
                <c:pt idx="3">
                  <c:v>53.27</c:v>
                </c:pt>
                <c:pt idx="4">
                  <c:v>60.61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02471200"/>
        <c:axId val="591296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6.85</c:v>
                </c:pt>
                <c:pt idx="1">
                  <c:v>17.399999999999999</c:v>
                </c:pt>
                <c:pt idx="2">
                  <c:v>-9.9499999999999993</c:v>
                </c:pt>
                <c:pt idx="3">
                  <c:v>5.52</c:v>
                </c:pt>
                <c:pt idx="4">
                  <c:v>3.2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02471200"/>
        <c:axId val="591296296"/>
      </c:lineChart>
      <c:catAx>
        <c:axId val="50247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1296296"/>
        <c:crosses val="autoZero"/>
        <c:auto val="1"/>
        <c:lblAlgn val="ctr"/>
        <c:lblOffset val="100"/>
        <c:tickLblSkip val="1"/>
        <c:tickMarkSkip val="1"/>
        <c:noMultiLvlLbl val="0"/>
      </c:catAx>
      <c:valAx>
        <c:axId val="591296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47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町営バス事業特別会計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0.55000000000000004</c:v>
                </c:pt>
                <c:pt idx="2">
                  <c:v>#N/A</c:v>
                </c:pt>
                <c:pt idx="3">
                  <c:v>0.7</c:v>
                </c:pt>
                <c:pt idx="4">
                  <c:v>#N/A</c:v>
                </c:pt>
                <c:pt idx="5">
                  <c:v>0.83</c:v>
                </c:pt>
                <c:pt idx="6">
                  <c:v>#N/A</c:v>
                </c:pt>
                <c:pt idx="7">
                  <c:v>0.82</c:v>
                </c:pt>
                <c:pt idx="8">
                  <c:v>#N/A</c:v>
                </c:pt>
                <c:pt idx="9">
                  <c:v>0.69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1.0900000000000001</c:v>
                </c:pt>
                <c:pt idx="4">
                  <c:v>#N/A</c:v>
                </c:pt>
                <c:pt idx="5">
                  <c:v>0.36</c:v>
                </c:pt>
                <c:pt idx="6">
                  <c:v>#N/A</c:v>
                </c:pt>
                <c:pt idx="7">
                  <c:v>0.57999999999999996</c:v>
                </c:pt>
                <c:pt idx="8">
                  <c:v>#N/A</c:v>
                </c:pt>
                <c:pt idx="9">
                  <c:v>0.79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1.39</c:v>
                </c:pt>
                <c:pt idx="2">
                  <c:v>#N/A</c:v>
                </c:pt>
                <c:pt idx="3">
                  <c:v>0.96</c:v>
                </c:pt>
                <c:pt idx="4">
                  <c:v>#N/A</c:v>
                </c:pt>
                <c:pt idx="5">
                  <c:v>2.3199999999999998</c:v>
                </c:pt>
                <c:pt idx="6">
                  <c:v>#N/A</c:v>
                </c:pt>
                <c:pt idx="7">
                  <c:v>2.65</c:v>
                </c:pt>
                <c:pt idx="8">
                  <c:v>#N/A</c:v>
                </c:pt>
                <c:pt idx="9">
                  <c:v>3.03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10.28</c:v>
                </c:pt>
                <c:pt idx="2">
                  <c:v>#N/A</c:v>
                </c:pt>
                <c:pt idx="3">
                  <c:v>9.49</c:v>
                </c:pt>
                <c:pt idx="4">
                  <c:v>#N/A</c:v>
                </c:pt>
                <c:pt idx="5">
                  <c:v>5.94</c:v>
                </c:pt>
                <c:pt idx="6">
                  <c:v>#N/A</c:v>
                </c:pt>
                <c:pt idx="7">
                  <c:v>9.34</c:v>
                </c:pt>
                <c:pt idx="8">
                  <c:v>#N/A</c:v>
                </c:pt>
                <c:pt idx="9">
                  <c:v>9.81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9002048"/>
        <c:axId val="597101240"/>
      </c:barChart>
      <c:catAx>
        <c:axId val="24900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101240"/>
        <c:crosses val="autoZero"/>
        <c:auto val="1"/>
        <c:lblAlgn val="ctr"/>
        <c:lblOffset val="100"/>
        <c:tickLblSkip val="1"/>
        <c:tickMarkSkip val="1"/>
        <c:noMultiLvlLbl val="0"/>
      </c:catAx>
      <c:valAx>
        <c:axId val="597101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002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300</c:v>
                </c:pt>
                <c:pt idx="5">
                  <c:v>293</c:v>
                </c:pt>
                <c:pt idx="8">
                  <c:v>315</c:v>
                </c:pt>
                <c:pt idx="11">
                  <c:v>330</c:v>
                </c:pt>
                <c:pt idx="14">
                  <c:v>324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17</c:v>
                </c:pt>
                <c:pt idx="9">
                  <c:v>18</c:v>
                </c:pt>
                <c:pt idx="12">
                  <c:v>22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3</c:v>
                </c:pt>
                <c:pt idx="6">
                  <c:v>2</c:v>
                </c:pt>
                <c:pt idx="9">
                  <c:v>2</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c:v>
                </c:pt>
                <c:pt idx="3">
                  <c:v>54</c:v>
                </c:pt>
                <c:pt idx="6">
                  <c:v>56</c:v>
                </c:pt>
                <c:pt idx="9">
                  <c:v>62</c:v>
                </c:pt>
                <c:pt idx="12">
                  <c:v>64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327</c:v>
                </c:pt>
                <c:pt idx="3">
                  <c:v>280</c:v>
                </c:pt>
                <c:pt idx="6">
                  <c:v>290</c:v>
                </c:pt>
                <c:pt idx="9">
                  <c:v>303</c:v>
                </c:pt>
                <c:pt idx="12">
                  <c:v>296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97102024"/>
        <c:axId val="59710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c:v>
                </c:pt>
                <c:pt idx="2">
                  <c:v>#N/A</c:v>
                </c:pt>
                <c:pt idx="3">
                  <c:v>#N/A</c:v>
                </c:pt>
                <c:pt idx="4">
                  <c:v>44</c:v>
                </c:pt>
                <c:pt idx="5">
                  <c:v>#N/A</c:v>
                </c:pt>
                <c:pt idx="6">
                  <c:v>#N/A</c:v>
                </c:pt>
                <c:pt idx="7">
                  <c:v>50</c:v>
                </c:pt>
                <c:pt idx="8">
                  <c:v>#N/A</c:v>
                </c:pt>
                <c:pt idx="9">
                  <c:v>#N/A</c:v>
                </c:pt>
                <c:pt idx="10">
                  <c:v>55</c:v>
                </c:pt>
                <c:pt idx="11">
                  <c:v>#N/A</c:v>
                </c:pt>
                <c:pt idx="12">
                  <c:v>#N/A</c:v>
                </c:pt>
                <c:pt idx="13">
                  <c:v>60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97102024"/>
        <c:axId val="597102416"/>
      </c:lineChart>
      <c:catAx>
        <c:axId val="59710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102416"/>
        <c:crosses val="autoZero"/>
        <c:auto val="1"/>
        <c:lblAlgn val="ctr"/>
        <c:lblOffset val="100"/>
        <c:tickLblSkip val="1"/>
        <c:tickMarkSkip val="1"/>
        <c:noMultiLvlLbl val="0"/>
      </c:catAx>
      <c:valAx>
        <c:axId val="59710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0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3062</c:v>
                </c:pt>
                <c:pt idx="5">
                  <c:v>3032</c:v>
                </c:pt>
                <c:pt idx="8">
                  <c:v>3089</c:v>
                </c:pt>
                <c:pt idx="11">
                  <c:v>3116</c:v>
                </c:pt>
                <c:pt idx="14">
                  <c:v>3177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2469</c:v>
                </c:pt>
                <c:pt idx="5">
                  <c:v>2709</c:v>
                </c:pt>
                <c:pt idx="8">
                  <c:v>2610</c:v>
                </c:pt>
                <c:pt idx="11">
                  <c:v>2784</c:v>
                </c:pt>
                <c:pt idx="14">
                  <c:v>2905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769</c:v>
                </c:pt>
                <c:pt idx="3">
                  <c:v>688</c:v>
                </c:pt>
                <c:pt idx="6">
                  <c:v>566</c:v>
                </c:pt>
                <c:pt idx="9">
                  <c:v>525</c:v>
                </c:pt>
                <c:pt idx="12">
                  <c:v>482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c:v>
                </c:pt>
                <c:pt idx="3">
                  <c:v>6</c:v>
                </c:pt>
                <c:pt idx="6">
                  <c:v>5</c:v>
                </c:pt>
                <c:pt idx="9">
                  <c:v>4</c:v>
                </c:pt>
                <c:pt idx="12">
                  <c:v>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536</c:v>
                </c:pt>
                <c:pt idx="3">
                  <c:v>682</c:v>
                </c:pt>
                <c:pt idx="6">
                  <c:v>715</c:v>
                </c:pt>
                <c:pt idx="9">
                  <c:v>739</c:v>
                </c:pt>
                <c:pt idx="12">
                  <c:v>757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300</c:v>
                </c:pt>
                <c:pt idx="6">
                  <c:v>240</c:v>
                </c:pt>
                <c:pt idx="9">
                  <c:v>180</c:v>
                </c:pt>
                <c:pt idx="12">
                  <c:v>120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2708</c:v>
                </c:pt>
                <c:pt idx="3">
                  <c:v>2467</c:v>
                </c:pt>
                <c:pt idx="6">
                  <c:v>2681</c:v>
                </c:pt>
                <c:pt idx="9">
                  <c:v>2804</c:v>
                </c:pt>
                <c:pt idx="12">
                  <c:v>2898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65474448"/>
        <c:axId val="565474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65474448"/>
        <c:axId val="565474840"/>
      </c:lineChart>
      <c:catAx>
        <c:axId val="56547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5474840"/>
        <c:crosses val="autoZero"/>
        <c:auto val="1"/>
        <c:lblAlgn val="ctr"/>
        <c:lblOffset val="100"/>
        <c:tickLblSkip val="1"/>
        <c:tickMarkSkip val="1"/>
        <c:noMultiLvlLbl val="0"/>
      </c:catAx>
      <c:valAx>
        <c:axId val="565474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547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一般単独債等交付税措置の少ない起債の償還が終了しつつあり、利率の高い起債についても任意の繰上償還を行っており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さらなる改善を目指す。</a:t>
          </a:r>
          <a:endParaRPr lang="ja-JP" altLang="ja-JP" sz="1400">
            <a:effectLst/>
          </a:endParaRPr>
        </a:p>
        <a:p>
          <a:r>
            <a:rPr lang="ja-JP" altLang="ja-JP" sz="1100">
              <a:solidFill>
                <a:schemeClr val="dk1"/>
              </a:solidFill>
              <a:effectLst/>
              <a:latin typeface="+mn-lt"/>
              <a:ea typeface="+mn-ea"/>
              <a:cs typeface="+mn-cs"/>
            </a:rPr>
            <a:t>　債務負担行為については、川口高等学校学生寮のリース料と福島県只見線復旧復興基金負担金の２つであり、前者は３０年度まで　後者は２８年度までとなっている。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地方債残高については</a:t>
          </a:r>
          <a:r>
            <a:rPr lang="ja-JP" altLang="en-US" sz="1100">
              <a:solidFill>
                <a:schemeClr val="dk1"/>
              </a:solidFill>
              <a:effectLst/>
              <a:latin typeface="+mn-lt"/>
              <a:ea typeface="+mn-ea"/>
              <a:cs typeface="+mn-cs"/>
            </a:rPr>
            <a:t>おおむね前年並みである。</a:t>
          </a:r>
          <a:r>
            <a:rPr lang="ja-JP" altLang="ja-JP" sz="1100">
              <a:solidFill>
                <a:schemeClr val="dk1"/>
              </a:solidFill>
              <a:effectLst/>
              <a:latin typeface="+mn-lt"/>
              <a:ea typeface="+mn-ea"/>
              <a:cs typeface="+mn-cs"/>
            </a:rPr>
            <a:t>新規の起債については、辺地対策事業債や過疎対策事業債など交付税算入率の高い起債の借り入れを主としている。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債務負担行為</a:t>
          </a:r>
          <a:r>
            <a:rPr lang="ja-JP" altLang="en-US" sz="1100">
              <a:solidFill>
                <a:schemeClr val="dk1"/>
              </a:solidFill>
              <a:effectLst/>
              <a:latin typeface="+mn-lt"/>
              <a:ea typeface="+mn-ea"/>
              <a:cs typeface="+mn-cs"/>
            </a:rPr>
            <a:t>に基づく支出予定額</a:t>
          </a:r>
          <a:r>
            <a:rPr lang="ja-JP" altLang="ja-JP" sz="1100">
              <a:solidFill>
                <a:schemeClr val="dk1"/>
              </a:solidFill>
              <a:effectLst/>
              <a:latin typeface="+mn-lt"/>
              <a:ea typeface="+mn-ea"/>
              <a:cs typeface="+mn-cs"/>
            </a:rPr>
            <a:t>については、</a:t>
          </a:r>
          <a:r>
            <a:rPr lang="ja-JP" altLang="en-US" sz="1100">
              <a:solidFill>
                <a:schemeClr val="dk1"/>
              </a:solidFill>
              <a:effectLst/>
              <a:latin typeface="+mn-lt"/>
              <a:ea typeface="+mn-ea"/>
              <a:cs typeface="+mn-cs"/>
            </a:rPr>
            <a:t>減少傾向である。内訳は</a:t>
          </a:r>
          <a:r>
            <a:rPr lang="ja-JP" altLang="ja-JP" sz="1100">
              <a:solidFill>
                <a:schemeClr val="dk1"/>
              </a:solidFill>
              <a:effectLst/>
              <a:latin typeface="+mn-lt"/>
              <a:ea typeface="+mn-ea"/>
              <a:cs typeface="+mn-cs"/>
            </a:rPr>
            <a:t>川口高等学校学生寮のリース料と福島県只見線復旧復興基金負担金の２つであり、前者は３０年度まで　後者は２８年度までとなっている。</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前年並みの数値となっている。町税等の増収には期待できないため、滞納額の圧縮等によるさらなる徴収率の強化による財源確保と歳入規模に合わせた歳出の削減により、財政の健全化に努める。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77153</xdr:rowOff>
    </xdr:from>
    <xdr:to>
      <xdr:col>7</xdr:col>
      <xdr:colOff>152400</xdr:colOff>
      <xdr:row>43</xdr:row>
      <xdr:rowOff>83185</xdr:rowOff>
    </xdr:to>
    <xdr:cxnSp macro="">
      <xdr:nvCxnSpPr>
        <xdr:cNvPr id="63" name="直線コネクタ 62"/>
        <xdr:cNvCxnSpPr/>
      </xdr:nvCxnSpPr>
      <xdr:spPr>
        <a:xfrm flipV="1">
          <a:off x="4114800" y="744950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83185</xdr:rowOff>
    </xdr:from>
    <xdr:to>
      <xdr:col>6</xdr:col>
      <xdr:colOff>0</xdr:colOff>
      <xdr:row>43</xdr:row>
      <xdr:rowOff>95250</xdr:rowOff>
    </xdr:to>
    <xdr:cxnSp macro="">
      <xdr:nvCxnSpPr>
        <xdr:cNvPr id="66" name="直線コネクタ 65"/>
        <xdr:cNvCxnSpPr/>
      </xdr:nvCxnSpPr>
      <xdr:spPr>
        <a:xfrm flipV="1">
          <a:off x="3225800" y="74555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62547</xdr:rowOff>
    </xdr:from>
    <xdr:to>
      <xdr:col>6</xdr:col>
      <xdr:colOff>50800</xdr:colOff>
      <xdr:row>43</xdr:row>
      <xdr:rowOff>164147</xdr:rowOff>
    </xdr:to>
    <xdr:sp macro="" textlink="">
      <xdr:nvSpPr>
        <xdr:cNvPr id="67" name="フローチャート : 判断 66"/>
        <xdr:cNvSpPr/>
      </xdr:nvSpPr>
      <xdr:spPr>
        <a:xfrm>
          <a:off x="4064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148924</xdr:rowOff>
    </xdr:from>
    <xdr:ext cx="736600" cy="259045"/>
    <xdr:sp macro="" textlink="">
      <xdr:nvSpPr>
        <xdr:cNvPr id="68" name="テキスト ボックス 67"/>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69" name="直線コネクタ 68"/>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68580</xdr:rowOff>
    </xdr:from>
    <xdr:to>
      <xdr:col>4</xdr:col>
      <xdr:colOff>533400</xdr:colOff>
      <xdr:row>43</xdr:row>
      <xdr:rowOff>170180</xdr:rowOff>
    </xdr:to>
    <xdr:sp macro="" textlink="">
      <xdr:nvSpPr>
        <xdr:cNvPr id="70" name="フローチャート : 判断 69"/>
        <xdr:cNvSpPr/>
      </xdr:nvSpPr>
      <xdr:spPr>
        <a:xfrm>
          <a:off x="3175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71" name="テキスト ボックス 70"/>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2" name="直線コネクタ 71"/>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68580</xdr:rowOff>
    </xdr:from>
    <xdr:to>
      <xdr:col>3</xdr:col>
      <xdr:colOff>330200</xdr:colOff>
      <xdr:row>43</xdr:row>
      <xdr:rowOff>170180</xdr:rowOff>
    </xdr:to>
    <xdr:sp macro="" textlink="">
      <xdr:nvSpPr>
        <xdr:cNvPr id="73" name="フローチャート : 判断 72"/>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154957</xdr:rowOff>
    </xdr:from>
    <xdr:ext cx="762000" cy="259045"/>
    <xdr:sp macro="" textlink="">
      <xdr:nvSpPr>
        <xdr:cNvPr id="74" name="テキスト ボックス 73"/>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62547</xdr:rowOff>
    </xdr:from>
    <xdr:to>
      <xdr:col>2</xdr:col>
      <xdr:colOff>127000</xdr:colOff>
      <xdr:row>43</xdr:row>
      <xdr:rowOff>164147</xdr:rowOff>
    </xdr:to>
    <xdr:sp macro="" textlink="">
      <xdr:nvSpPr>
        <xdr:cNvPr id="75" name="フローチャート : 判断 74"/>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148924</xdr:rowOff>
    </xdr:from>
    <xdr:ext cx="762000" cy="259045"/>
    <xdr:sp macro="" textlink="">
      <xdr:nvSpPr>
        <xdr:cNvPr id="76" name="テキスト ボックス 75"/>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26353</xdr:rowOff>
    </xdr:from>
    <xdr:to>
      <xdr:col>7</xdr:col>
      <xdr:colOff>203200</xdr:colOff>
      <xdr:row>43</xdr:row>
      <xdr:rowOff>127953</xdr:rowOff>
    </xdr:to>
    <xdr:sp macro="" textlink="">
      <xdr:nvSpPr>
        <xdr:cNvPr id="82" name="円/楕円 81"/>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138130</xdr:rowOff>
    </xdr:from>
    <xdr:ext cx="762000" cy="259045"/>
    <xdr:sp macro="" textlink="">
      <xdr:nvSpPr>
        <xdr:cNvPr id="83" name="財政力該当値テキスト"/>
        <xdr:cNvSpPr txBox="1"/>
      </xdr:nvSpPr>
      <xdr:spPr>
        <a:xfrm>
          <a:off x="50419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32385</xdr:rowOff>
    </xdr:from>
    <xdr:to>
      <xdr:col>6</xdr:col>
      <xdr:colOff>50800</xdr:colOff>
      <xdr:row>43</xdr:row>
      <xdr:rowOff>133985</xdr:rowOff>
    </xdr:to>
    <xdr:sp macro="" textlink="">
      <xdr:nvSpPr>
        <xdr:cNvPr id="84" name="円/楕円 83"/>
        <xdr:cNvSpPr/>
      </xdr:nvSpPr>
      <xdr:spPr>
        <a:xfrm>
          <a:off x="4064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85" name="テキスト ボックス 84"/>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6" name="円/楕円 85"/>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87" name="テキスト ボックス 86"/>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88" name="円/楕円 87"/>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89" name="テキスト ボックス 88"/>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0" name="円/楕円 89"/>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1" name="テキスト ボックス 9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昨年度から</a:t>
          </a:r>
          <a:r>
            <a:rPr lang="ja-JP" altLang="en-US" sz="1100">
              <a:solidFill>
                <a:sysClr val="windowText" lastClr="000000"/>
              </a:solidFill>
              <a:effectLst/>
              <a:latin typeface="+mn-lt"/>
              <a:ea typeface="+mn-ea"/>
              <a:cs typeface="+mn-cs"/>
            </a:rPr>
            <a:t>５．５</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の７</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％となった。</a:t>
          </a:r>
          <a:r>
            <a:rPr lang="ja-JP" altLang="en-US" sz="1100">
              <a:solidFill>
                <a:sysClr val="windowText" lastClr="000000"/>
              </a:solidFill>
              <a:effectLst/>
              <a:latin typeface="+mn-lt"/>
              <a:ea typeface="+mn-ea"/>
              <a:cs typeface="+mn-cs"/>
            </a:rPr>
            <a:t>これは、地方税や普通交付税が前年と比較し、大幅に減となったことや、</a:t>
          </a:r>
          <a:r>
            <a:rPr lang="en-US" altLang="ja-JP" sz="1100">
              <a:solidFill>
                <a:sysClr val="windowText" lastClr="000000"/>
              </a:solidFill>
              <a:effectLst/>
              <a:latin typeface="+mn-lt"/>
              <a:ea typeface="+mn-ea"/>
              <a:cs typeface="+mn-cs"/>
            </a:rPr>
            <a:t>H28</a:t>
          </a:r>
          <a:r>
            <a:rPr lang="ja-JP" altLang="en-US" sz="1100">
              <a:solidFill>
                <a:sysClr val="windowText" lastClr="000000"/>
              </a:solidFill>
              <a:effectLst/>
              <a:latin typeface="+mn-lt"/>
              <a:ea typeface="+mn-ea"/>
              <a:cs typeface="+mn-cs"/>
            </a:rPr>
            <a:t>からの新規補助金等により、経常経費が増となったためである。</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、義務的費用の削減と事業の重点化を図り、数値の維持に努める。</a:t>
          </a:r>
          <a:endParaRPr lang="ja-JP" altLang="ja-JP" sz="1100">
            <a:solidFill>
              <a:sysClr val="windowText" lastClr="000000"/>
            </a:solidFill>
            <a:effectLst/>
          </a:endParaRPr>
        </a:p>
        <a:p>
          <a:endParaRPr lang="ja-JP" altLang="ja-JP" sz="1400">
            <a:solidFill>
              <a:srgbClr val="FF0000"/>
            </a:solidFill>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3810</xdr:rowOff>
    </xdr:from>
    <xdr:to>
      <xdr:col>7</xdr:col>
      <xdr:colOff>152400</xdr:colOff>
      <xdr:row>60</xdr:row>
      <xdr:rowOff>97790</xdr:rowOff>
    </xdr:to>
    <xdr:cxnSp macro="">
      <xdr:nvCxnSpPr>
        <xdr:cNvPr id="124" name="直線コネクタ 123"/>
        <xdr:cNvCxnSpPr/>
      </xdr:nvCxnSpPr>
      <xdr:spPr>
        <a:xfrm>
          <a:off x="4114800" y="1011936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3810</xdr:rowOff>
    </xdr:from>
    <xdr:to>
      <xdr:col>6</xdr:col>
      <xdr:colOff>0</xdr:colOff>
      <xdr:row>62</xdr:row>
      <xdr:rowOff>10668</xdr:rowOff>
    </xdr:to>
    <xdr:cxnSp macro="">
      <xdr:nvCxnSpPr>
        <xdr:cNvPr id="127" name="直線コネクタ 126"/>
        <xdr:cNvCxnSpPr/>
      </xdr:nvCxnSpPr>
      <xdr:spPr>
        <a:xfrm flipV="1">
          <a:off x="3225800" y="10119360"/>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15494</xdr:rowOff>
    </xdr:from>
    <xdr:to>
      <xdr:col>6</xdr:col>
      <xdr:colOff>50800</xdr:colOff>
      <xdr:row>61</xdr:row>
      <xdr:rowOff>117094</xdr:rowOff>
    </xdr:to>
    <xdr:sp macro="" textlink="">
      <xdr:nvSpPr>
        <xdr:cNvPr id="128" name="フローチャート : 判断 127"/>
        <xdr:cNvSpPr/>
      </xdr:nvSpPr>
      <xdr:spPr>
        <a:xfrm>
          <a:off x="4064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101871</xdr:rowOff>
    </xdr:from>
    <xdr:ext cx="736600" cy="259045"/>
    <xdr:sp macro="" textlink="">
      <xdr:nvSpPr>
        <xdr:cNvPr id="129" name="テキスト ボックス 128"/>
        <xdr:cNvSpPr txBox="1"/>
      </xdr:nvSpPr>
      <xdr:spPr>
        <a:xfrm>
          <a:off x="3733800" y="1056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134112</xdr:rowOff>
    </xdr:from>
    <xdr:to>
      <xdr:col>4</xdr:col>
      <xdr:colOff>482600</xdr:colOff>
      <xdr:row>62</xdr:row>
      <xdr:rowOff>10668</xdr:rowOff>
    </xdr:to>
    <xdr:cxnSp macro="">
      <xdr:nvCxnSpPr>
        <xdr:cNvPr id="130" name="直線コネクタ 129"/>
        <xdr:cNvCxnSpPr/>
      </xdr:nvCxnSpPr>
      <xdr:spPr>
        <a:xfrm>
          <a:off x="2336800" y="1024966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136144</xdr:rowOff>
    </xdr:from>
    <xdr:to>
      <xdr:col>4</xdr:col>
      <xdr:colOff>533400</xdr:colOff>
      <xdr:row>62</xdr:row>
      <xdr:rowOff>66294</xdr:rowOff>
    </xdr:to>
    <xdr:sp macro="" textlink="">
      <xdr:nvSpPr>
        <xdr:cNvPr id="131" name="フローチャート : 判断 130"/>
        <xdr:cNvSpPr/>
      </xdr:nvSpPr>
      <xdr:spPr>
        <a:xfrm>
          <a:off x="3175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32" name="テキスト ボックス 131"/>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105156</xdr:rowOff>
    </xdr:from>
    <xdr:to>
      <xdr:col>3</xdr:col>
      <xdr:colOff>279400</xdr:colOff>
      <xdr:row>59</xdr:row>
      <xdr:rowOff>134112</xdr:rowOff>
    </xdr:to>
    <xdr:cxnSp macro="">
      <xdr:nvCxnSpPr>
        <xdr:cNvPr id="133" name="直線コネクタ 132"/>
        <xdr:cNvCxnSpPr/>
      </xdr:nvCxnSpPr>
      <xdr:spPr>
        <a:xfrm>
          <a:off x="1447800" y="102207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35" name="テキスト ボックス 134"/>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36" name="フローチャート : 判断 135"/>
        <xdr:cNvSpPr/>
      </xdr:nvSpPr>
      <xdr:spPr>
        <a:xfrm>
          <a:off x="1397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63263</xdr:rowOff>
    </xdr:from>
    <xdr:ext cx="762000" cy="259045"/>
    <xdr:sp macro="" textlink="">
      <xdr:nvSpPr>
        <xdr:cNvPr id="137" name="テキスト ボックス 136"/>
        <xdr:cNvSpPr txBox="1"/>
      </xdr:nvSpPr>
      <xdr:spPr>
        <a:xfrm>
          <a:off x="1066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3" name="円/楕円 142"/>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44"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124460</xdr:rowOff>
    </xdr:from>
    <xdr:to>
      <xdr:col>6</xdr:col>
      <xdr:colOff>50800</xdr:colOff>
      <xdr:row>59</xdr:row>
      <xdr:rowOff>54610</xdr:rowOff>
    </xdr:to>
    <xdr:sp macro="" textlink="">
      <xdr:nvSpPr>
        <xdr:cNvPr id="145" name="円/楕円 144"/>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64787</xdr:rowOff>
    </xdr:from>
    <xdr:ext cx="736600" cy="259045"/>
    <xdr:sp macro="" textlink="">
      <xdr:nvSpPr>
        <xdr:cNvPr id="146" name="テキスト ボックス 145"/>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47" name="円/楕円 146"/>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71645</xdr:rowOff>
    </xdr:from>
    <xdr:ext cx="762000" cy="259045"/>
    <xdr:sp macro="" textlink="">
      <xdr:nvSpPr>
        <xdr:cNvPr id="148" name="テキスト ボックス 14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83312</xdr:rowOff>
    </xdr:from>
    <xdr:to>
      <xdr:col>3</xdr:col>
      <xdr:colOff>330200</xdr:colOff>
      <xdr:row>60</xdr:row>
      <xdr:rowOff>13462</xdr:rowOff>
    </xdr:to>
    <xdr:sp macro="" textlink="">
      <xdr:nvSpPr>
        <xdr:cNvPr id="149" name="円/楕円 148"/>
        <xdr:cNvSpPr/>
      </xdr:nvSpPr>
      <xdr:spPr>
        <a:xfrm>
          <a:off x="2286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23639</xdr:rowOff>
    </xdr:from>
    <xdr:ext cx="762000" cy="259045"/>
    <xdr:sp macro="" textlink="">
      <xdr:nvSpPr>
        <xdr:cNvPr id="150" name="テキスト ボックス 149"/>
        <xdr:cNvSpPr txBox="1"/>
      </xdr:nvSpPr>
      <xdr:spPr>
        <a:xfrm>
          <a:off x="1955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54356</xdr:rowOff>
    </xdr:from>
    <xdr:to>
      <xdr:col>2</xdr:col>
      <xdr:colOff>127000</xdr:colOff>
      <xdr:row>59</xdr:row>
      <xdr:rowOff>155956</xdr:rowOff>
    </xdr:to>
    <xdr:sp macro="" textlink="">
      <xdr:nvSpPr>
        <xdr:cNvPr id="151" name="円/楕円 150"/>
        <xdr:cNvSpPr/>
      </xdr:nvSpPr>
      <xdr:spPr>
        <a:xfrm>
          <a:off x="1397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166133</xdr:rowOff>
    </xdr:from>
    <xdr:ext cx="762000" cy="259045"/>
    <xdr:sp macro="" textlink="">
      <xdr:nvSpPr>
        <xdr:cNvPr id="152" name="テキスト ボックス 151"/>
        <xdr:cNvSpPr txBox="1"/>
      </xdr:nvSpPr>
      <xdr:spPr>
        <a:xfrm>
          <a:off x="1066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[505,038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前年並みの数値である。人件費については、職員数の削減等により抑制に努めており、物件費についても、住民サービスが低下しない程度の削減に努める。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74164</xdr:rowOff>
    </xdr:from>
    <xdr:to>
      <xdr:col>7</xdr:col>
      <xdr:colOff>152400</xdr:colOff>
      <xdr:row>83</xdr:row>
      <xdr:rowOff>93177</xdr:rowOff>
    </xdr:to>
    <xdr:cxnSp macro="">
      <xdr:nvCxnSpPr>
        <xdr:cNvPr id="188" name="直線コネクタ 187"/>
        <xdr:cNvCxnSpPr/>
      </xdr:nvCxnSpPr>
      <xdr:spPr>
        <a:xfrm>
          <a:off x="4114800" y="14304514"/>
          <a:ext cx="8382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74164</xdr:rowOff>
    </xdr:from>
    <xdr:to>
      <xdr:col>6</xdr:col>
      <xdr:colOff>0</xdr:colOff>
      <xdr:row>83</xdr:row>
      <xdr:rowOff>93687</xdr:rowOff>
    </xdr:to>
    <xdr:cxnSp macro="">
      <xdr:nvCxnSpPr>
        <xdr:cNvPr id="191" name="直線コネクタ 190"/>
        <xdr:cNvCxnSpPr/>
      </xdr:nvCxnSpPr>
      <xdr:spPr>
        <a:xfrm flipV="1">
          <a:off x="3225800" y="14304514"/>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2" name="フローチャート : 判断 191"/>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3" name="テキスト ボックス 192"/>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166537</xdr:rowOff>
    </xdr:from>
    <xdr:to>
      <xdr:col>4</xdr:col>
      <xdr:colOff>482600</xdr:colOff>
      <xdr:row>83</xdr:row>
      <xdr:rowOff>93687</xdr:rowOff>
    </xdr:to>
    <xdr:cxnSp macro="">
      <xdr:nvCxnSpPr>
        <xdr:cNvPr id="194" name="直線コネクタ 193"/>
        <xdr:cNvCxnSpPr/>
      </xdr:nvCxnSpPr>
      <xdr:spPr>
        <a:xfrm>
          <a:off x="2336800" y="14225437"/>
          <a:ext cx="889000" cy="9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195" name="フローチャート : 判断 194"/>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196" name="テキスト ボックス 195"/>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162009</xdr:rowOff>
    </xdr:from>
    <xdr:to>
      <xdr:col>3</xdr:col>
      <xdr:colOff>279400</xdr:colOff>
      <xdr:row>82</xdr:row>
      <xdr:rowOff>166537</xdr:rowOff>
    </xdr:to>
    <xdr:cxnSp macro="">
      <xdr:nvCxnSpPr>
        <xdr:cNvPr id="197" name="直線コネクタ 196"/>
        <xdr:cNvCxnSpPr/>
      </xdr:nvCxnSpPr>
      <xdr:spPr>
        <a:xfrm>
          <a:off x="1447800" y="14220909"/>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198" name="フローチャート : 判断 197"/>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199" name="テキスト ボックス 198"/>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0" name="フローチャート : 判断 199"/>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1" name="テキスト ボックス 200"/>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42377</xdr:rowOff>
    </xdr:from>
    <xdr:to>
      <xdr:col>7</xdr:col>
      <xdr:colOff>203200</xdr:colOff>
      <xdr:row>83</xdr:row>
      <xdr:rowOff>143977</xdr:rowOff>
    </xdr:to>
    <xdr:sp macro="" textlink="">
      <xdr:nvSpPr>
        <xdr:cNvPr id="207" name="円/楕円 206"/>
        <xdr:cNvSpPr/>
      </xdr:nvSpPr>
      <xdr:spPr>
        <a:xfrm>
          <a:off x="4902200" y="142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14454</xdr:rowOff>
    </xdr:from>
    <xdr:ext cx="762000" cy="259045"/>
    <xdr:sp macro="" textlink="">
      <xdr:nvSpPr>
        <xdr:cNvPr id="208" name="人件費・物件費等の状況該当値テキスト"/>
        <xdr:cNvSpPr txBox="1"/>
      </xdr:nvSpPr>
      <xdr:spPr>
        <a:xfrm>
          <a:off x="5041900" y="1424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505,038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23364</xdr:rowOff>
    </xdr:from>
    <xdr:to>
      <xdr:col>6</xdr:col>
      <xdr:colOff>50800</xdr:colOff>
      <xdr:row>83</xdr:row>
      <xdr:rowOff>124964</xdr:rowOff>
    </xdr:to>
    <xdr:sp macro="" textlink="">
      <xdr:nvSpPr>
        <xdr:cNvPr id="209" name="円/楕円 208"/>
        <xdr:cNvSpPr/>
      </xdr:nvSpPr>
      <xdr:spPr>
        <a:xfrm>
          <a:off x="4064000" y="142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109741</xdr:rowOff>
    </xdr:from>
    <xdr:ext cx="736600" cy="259045"/>
    <xdr:sp macro="" textlink="">
      <xdr:nvSpPr>
        <xdr:cNvPr id="210" name="テキスト ボックス 209"/>
        <xdr:cNvSpPr txBox="1"/>
      </xdr:nvSpPr>
      <xdr:spPr>
        <a:xfrm>
          <a:off x="3733800" y="1434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488,491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42887</xdr:rowOff>
    </xdr:from>
    <xdr:to>
      <xdr:col>4</xdr:col>
      <xdr:colOff>533400</xdr:colOff>
      <xdr:row>83</xdr:row>
      <xdr:rowOff>144487</xdr:rowOff>
    </xdr:to>
    <xdr:sp macro="" textlink="">
      <xdr:nvSpPr>
        <xdr:cNvPr id="211" name="円/楕円 210"/>
        <xdr:cNvSpPr/>
      </xdr:nvSpPr>
      <xdr:spPr>
        <a:xfrm>
          <a:off x="3175000" y="1427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129264</xdr:rowOff>
    </xdr:from>
    <xdr:ext cx="762000" cy="259045"/>
    <xdr:sp macro="" textlink="">
      <xdr:nvSpPr>
        <xdr:cNvPr id="212" name="テキスト ボックス 211"/>
        <xdr:cNvSpPr txBox="1"/>
      </xdr:nvSpPr>
      <xdr:spPr>
        <a:xfrm>
          <a:off x="2844800" y="143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505,482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115737</xdr:rowOff>
    </xdr:from>
    <xdr:to>
      <xdr:col>3</xdr:col>
      <xdr:colOff>330200</xdr:colOff>
      <xdr:row>83</xdr:row>
      <xdr:rowOff>45887</xdr:rowOff>
    </xdr:to>
    <xdr:sp macro="" textlink="">
      <xdr:nvSpPr>
        <xdr:cNvPr id="213" name="円/楕円 212"/>
        <xdr:cNvSpPr/>
      </xdr:nvSpPr>
      <xdr:spPr>
        <a:xfrm>
          <a:off x="2286000" y="141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30664</xdr:rowOff>
    </xdr:from>
    <xdr:ext cx="762000" cy="259045"/>
    <xdr:sp macro="" textlink="">
      <xdr:nvSpPr>
        <xdr:cNvPr id="214" name="テキスト ボックス 213"/>
        <xdr:cNvSpPr txBox="1"/>
      </xdr:nvSpPr>
      <xdr:spPr>
        <a:xfrm>
          <a:off x="1955800" y="1426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419,672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15" name="円/楕円 214"/>
        <xdr:cNvSpPr/>
      </xdr:nvSpPr>
      <xdr:spPr>
        <a:xfrm>
          <a:off x="1397000" y="141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16" name="テキスト ボックス 215"/>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昨年度から</a:t>
          </a:r>
          <a:r>
            <a:rPr lang="ja-JP" altLang="en-US" sz="1100">
              <a:solidFill>
                <a:schemeClr val="dk1"/>
              </a:solidFill>
              <a:effectLst/>
              <a:latin typeface="+mn-lt"/>
              <a:ea typeface="+mn-ea"/>
              <a:cs typeface="+mn-cs"/>
            </a:rPr>
            <a:t>１．１ポイント減の９８．９となった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職員給与については</a:t>
          </a:r>
          <a:r>
            <a:rPr lang="ja-JP" altLang="ja-JP" sz="1100">
              <a:solidFill>
                <a:schemeClr val="dk1"/>
              </a:solidFill>
              <a:effectLst/>
              <a:latin typeface="+mn-lt"/>
              <a:ea typeface="+mn-ea"/>
              <a:cs typeface="+mn-cs"/>
            </a:rPr>
            <a:t>、県人事委員会勧告に基づく適正な給与の実施を行っており、これからも定員管理計画に基づく徹底した人事管理と人件費の抑制に努める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101600</xdr:rowOff>
    </xdr:to>
    <xdr:cxnSp macro="">
      <xdr:nvCxnSpPr>
        <xdr:cNvPr id="248" name="直線コネクタ 247"/>
        <xdr:cNvCxnSpPr/>
      </xdr:nvCxnSpPr>
      <xdr:spPr>
        <a:xfrm flipV="1">
          <a:off x="16179800" y="14793213"/>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34037</xdr:rowOff>
    </xdr:from>
    <xdr:to>
      <xdr:col>23</xdr:col>
      <xdr:colOff>406400</xdr:colOff>
      <xdr:row>86</xdr:row>
      <xdr:rowOff>101600</xdr:rowOff>
    </xdr:to>
    <xdr:cxnSp macro="">
      <xdr:nvCxnSpPr>
        <xdr:cNvPr id="251" name="直線コネクタ 250"/>
        <xdr:cNvCxnSpPr/>
      </xdr:nvCxnSpPr>
      <xdr:spPr>
        <a:xfrm>
          <a:off x="15290800" y="14778737"/>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2" name="フローチャート : 判断 251"/>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3" name="テキスト ボックス 252"/>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86</xdr:row>
      <xdr:rowOff>34037</xdr:rowOff>
    </xdr:to>
    <xdr:cxnSp macro="">
      <xdr:nvCxnSpPr>
        <xdr:cNvPr id="254" name="直線コネクタ 253"/>
        <xdr:cNvCxnSpPr/>
      </xdr:nvCxnSpPr>
      <xdr:spPr>
        <a:xfrm>
          <a:off x="14401800" y="1477391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55" name="フローチャート : 判断 254"/>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56" name="テキスト ボックス 255"/>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88</xdr:row>
      <xdr:rowOff>57913</xdr:rowOff>
    </xdr:to>
    <xdr:cxnSp macro="">
      <xdr:nvCxnSpPr>
        <xdr:cNvPr id="257" name="直線コネクタ 256"/>
        <xdr:cNvCxnSpPr/>
      </xdr:nvCxnSpPr>
      <xdr:spPr>
        <a:xfrm flipV="1">
          <a:off x="13512800" y="14773911"/>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58" name="フローチャート : 判断 257"/>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59" name="テキスト ボックス 258"/>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0" name="フローチャート : 判断 259"/>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1" name="テキスト ボックス 260"/>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67" name="円/楕円 266"/>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68"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69" name="円/楕円 26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0" name="テキスト ボックス 26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154687</xdr:rowOff>
    </xdr:from>
    <xdr:to>
      <xdr:col>22</xdr:col>
      <xdr:colOff>254000</xdr:colOff>
      <xdr:row>86</xdr:row>
      <xdr:rowOff>84837</xdr:rowOff>
    </xdr:to>
    <xdr:sp macro="" textlink="">
      <xdr:nvSpPr>
        <xdr:cNvPr id="271" name="円/楕円 270"/>
        <xdr:cNvSpPr/>
      </xdr:nvSpPr>
      <xdr:spPr>
        <a:xfrm>
          <a:off x="15240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69614</xdr:rowOff>
    </xdr:from>
    <xdr:ext cx="762000" cy="259045"/>
    <xdr:sp macro="" textlink="">
      <xdr:nvSpPr>
        <xdr:cNvPr id="272" name="テキスト ボックス 271"/>
        <xdr:cNvSpPr txBox="1"/>
      </xdr:nvSpPr>
      <xdr:spPr>
        <a:xfrm>
          <a:off x="14909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73" name="円/楕円 272"/>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64788</xdr:rowOff>
    </xdr:from>
    <xdr:ext cx="762000" cy="259045"/>
    <xdr:sp macro="" textlink="">
      <xdr:nvSpPr>
        <xdr:cNvPr id="274" name="テキスト ボックス 273"/>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75" name="円/楕円 274"/>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93490</xdr:rowOff>
    </xdr:from>
    <xdr:ext cx="762000" cy="259045"/>
    <xdr:sp macro="" textlink="">
      <xdr:nvSpPr>
        <xdr:cNvPr id="276" name="テキスト ボックス 275"/>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並みの数値であり、類似団体の平均値とも近い値となっている。今後、職員数の減少により住民サービスが低下しないように最小限の職員数で最大の効果が発揮できるような体制を整えることが重要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107786</xdr:rowOff>
    </xdr:from>
    <xdr:to>
      <xdr:col>24</xdr:col>
      <xdr:colOff>558800</xdr:colOff>
      <xdr:row>60</xdr:row>
      <xdr:rowOff>117784</xdr:rowOff>
    </xdr:to>
    <xdr:cxnSp macro="">
      <xdr:nvCxnSpPr>
        <xdr:cNvPr id="313" name="直線コネクタ 312"/>
        <xdr:cNvCxnSpPr/>
      </xdr:nvCxnSpPr>
      <xdr:spPr>
        <a:xfrm>
          <a:off x="16179800" y="10394786"/>
          <a:ext cx="8382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4"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53666</xdr:rowOff>
    </xdr:from>
    <xdr:to>
      <xdr:col>23</xdr:col>
      <xdr:colOff>406400</xdr:colOff>
      <xdr:row>60</xdr:row>
      <xdr:rowOff>107786</xdr:rowOff>
    </xdr:to>
    <xdr:cxnSp macro="">
      <xdr:nvCxnSpPr>
        <xdr:cNvPr id="316" name="直線コネクタ 315"/>
        <xdr:cNvCxnSpPr/>
      </xdr:nvCxnSpPr>
      <xdr:spPr>
        <a:xfrm>
          <a:off x="15290800" y="10340666"/>
          <a:ext cx="8890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153289</xdr:rowOff>
    </xdr:from>
    <xdr:to>
      <xdr:col>23</xdr:col>
      <xdr:colOff>457200</xdr:colOff>
      <xdr:row>60</xdr:row>
      <xdr:rowOff>83439</xdr:rowOff>
    </xdr:to>
    <xdr:sp macro="" textlink="">
      <xdr:nvSpPr>
        <xdr:cNvPr id="317" name="フローチャート : 判断 316"/>
        <xdr:cNvSpPr/>
      </xdr:nvSpPr>
      <xdr:spPr>
        <a:xfrm>
          <a:off x="16129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93616</xdr:rowOff>
    </xdr:from>
    <xdr:ext cx="736600" cy="259045"/>
    <xdr:sp macro="" textlink="">
      <xdr:nvSpPr>
        <xdr:cNvPr id="318" name="テキスト ボックス 317"/>
        <xdr:cNvSpPr txBox="1"/>
      </xdr:nvSpPr>
      <xdr:spPr>
        <a:xfrm>
          <a:off x="15798800" y="1003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35052</xdr:rowOff>
    </xdr:from>
    <xdr:to>
      <xdr:col>22</xdr:col>
      <xdr:colOff>203200</xdr:colOff>
      <xdr:row>60</xdr:row>
      <xdr:rowOff>53666</xdr:rowOff>
    </xdr:to>
    <xdr:cxnSp macro="">
      <xdr:nvCxnSpPr>
        <xdr:cNvPr id="319" name="直線コネクタ 318"/>
        <xdr:cNvCxnSpPr/>
      </xdr:nvCxnSpPr>
      <xdr:spPr>
        <a:xfrm>
          <a:off x="14401800" y="10322052"/>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149497</xdr:rowOff>
    </xdr:from>
    <xdr:to>
      <xdr:col>22</xdr:col>
      <xdr:colOff>254000</xdr:colOff>
      <xdr:row>60</xdr:row>
      <xdr:rowOff>79647</xdr:rowOff>
    </xdr:to>
    <xdr:sp macro="" textlink="">
      <xdr:nvSpPr>
        <xdr:cNvPr id="320" name="フローチャート : 判断 319"/>
        <xdr:cNvSpPr/>
      </xdr:nvSpPr>
      <xdr:spPr>
        <a:xfrm>
          <a:off x="15240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89824</xdr:rowOff>
    </xdr:from>
    <xdr:ext cx="762000" cy="259045"/>
    <xdr:sp macro="" textlink="">
      <xdr:nvSpPr>
        <xdr:cNvPr id="321" name="テキスト ボックス 320"/>
        <xdr:cNvSpPr txBox="1"/>
      </xdr:nvSpPr>
      <xdr:spPr>
        <a:xfrm>
          <a:off x="14909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31949</xdr:rowOff>
    </xdr:from>
    <xdr:to>
      <xdr:col>21</xdr:col>
      <xdr:colOff>0</xdr:colOff>
      <xdr:row>60</xdr:row>
      <xdr:rowOff>35052</xdr:rowOff>
    </xdr:to>
    <xdr:cxnSp macro="">
      <xdr:nvCxnSpPr>
        <xdr:cNvPr id="322" name="直線コネクタ 321"/>
        <xdr:cNvCxnSpPr/>
      </xdr:nvCxnSpPr>
      <xdr:spPr>
        <a:xfrm>
          <a:off x="13512800" y="10318949"/>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132606</xdr:rowOff>
    </xdr:from>
    <xdr:to>
      <xdr:col>21</xdr:col>
      <xdr:colOff>50800</xdr:colOff>
      <xdr:row>60</xdr:row>
      <xdr:rowOff>62756</xdr:rowOff>
    </xdr:to>
    <xdr:sp macro="" textlink="">
      <xdr:nvSpPr>
        <xdr:cNvPr id="323" name="フローチャート : 判断 322"/>
        <xdr:cNvSpPr/>
      </xdr:nvSpPr>
      <xdr:spPr>
        <a:xfrm>
          <a:off x="14351000" y="102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72933</xdr:rowOff>
    </xdr:from>
    <xdr:ext cx="762000" cy="259045"/>
    <xdr:sp macro="" textlink="">
      <xdr:nvSpPr>
        <xdr:cNvPr id="324" name="テキスト ボックス 323"/>
        <xdr:cNvSpPr txBox="1"/>
      </xdr:nvSpPr>
      <xdr:spPr>
        <a:xfrm>
          <a:off x="14020800" y="100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109165</xdr:rowOff>
    </xdr:from>
    <xdr:to>
      <xdr:col>19</xdr:col>
      <xdr:colOff>533400</xdr:colOff>
      <xdr:row>60</xdr:row>
      <xdr:rowOff>39315</xdr:rowOff>
    </xdr:to>
    <xdr:sp macro="" textlink="">
      <xdr:nvSpPr>
        <xdr:cNvPr id="325" name="フローチャート : 判断 324"/>
        <xdr:cNvSpPr/>
      </xdr:nvSpPr>
      <xdr:spPr>
        <a:xfrm>
          <a:off x="13462000" y="102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49492</xdr:rowOff>
    </xdr:from>
    <xdr:ext cx="762000" cy="259045"/>
    <xdr:sp macro="" textlink="">
      <xdr:nvSpPr>
        <xdr:cNvPr id="326" name="テキスト ボックス 325"/>
        <xdr:cNvSpPr txBox="1"/>
      </xdr:nvSpPr>
      <xdr:spPr>
        <a:xfrm>
          <a:off x="13131800" y="99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66984</xdr:rowOff>
    </xdr:from>
    <xdr:to>
      <xdr:col>24</xdr:col>
      <xdr:colOff>609600</xdr:colOff>
      <xdr:row>60</xdr:row>
      <xdr:rowOff>168584</xdr:rowOff>
    </xdr:to>
    <xdr:sp macro="" textlink="">
      <xdr:nvSpPr>
        <xdr:cNvPr id="332" name="円/楕円 331"/>
        <xdr:cNvSpPr/>
      </xdr:nvSpPr>
      <xdr:spPr>
        <a:xfrm>
          <a:off x="16967200" y="103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39061</xdr:rowOff>
    </xdr:from>
    <xdr:ext cx="762000" cy="259045"/>
    <xdr:sp macro="" textlink="">
      <xdr:nvSpPr>
        <xdr:cNvPr id="333" name="定員管理の状況該当値テキスト"/>
        <xdr:cNvSpPr txBox="1"/>
      </xdr:nvSpPr>
      <xdr:spPr>
        <a:xfrm>
          <a:off x="17106900" y="1032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56986</xdr:rowOff>
    </xdr:from>
    <xdr:to>
      <xdr:col>23</xdr:col>
      <xdr:colOff>457200</xdr:colOff>
      <xdr:row>60</xdr:row>
      <xdr:rowOff>158586</xdr:rowOff>
    </xdr:to>
    <xdr:sp macro="" textlink="">
      <xdr:nvSpPr>
        <xdr:cNvPr id="334" name="円/楕円 333"/>
        <xdr:cNvSpPr/>
      </xdr:nvSpPr>
      <xdr:spPr>
        <a:xfrm>
          <a:off x="16129000" y="103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143363</xdr:rowOff>
    </xdr:from>
    <xdr:ext cx="736600" cy="259045"/>
    <xdr:sp macro="" textlink="">
      <xdr:nvSpPr>
        <xdr:cNvPr id="335" name="テキスト ボックス 334"/>
        <xdr:cNvSpPr txBox="1"/>
      </xdr:nvSpPr>
      <xdr:spPr>
        <a:xfrm>
          <a:off x="15798800" y="1043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2866</xdr:rowOff>
    </xdr:from>
    <xdr:to>
      <xdr:col>22</xdr:col>
      <xdr:colOff>254000</xdr:colOff>
      <xdr:row>60</xdr:row>
      <xdr:rowOff>104466</xdr:rowOff>
    </xdr:to>
    <xdr:sp macro="" textlink="">
      <xdr:nvSpPr>
        <xdr:cNvPr id="336" name="円/楕円 335"/>
        <xdr:cNvSpPr/>
      </xdr:nvSpPr>
      <xdr:spPr>
        <a:xfrm>
          <a:off x="15240000" y="10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89243</xdr:rowOff>
    </xdr:from>
    <xdr:ext cx="762000" cy="259045"/>
    <xdr:sp macro="" textlink="">
      <xdr:nvSpPr>
        <xdr:cNvPr id="337" name="テキスト ボックス 336"/>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155702</xdr:rowOff>
    </xdr:from>
    <xdr:to>
      <xdr:col>21</xdr:col>
      <xdr:colOff>50800</xdr:colOff>
      <xdr:row>60</xdr:row>
      <xdr:rowOff>85852</xdr:rowOff>
    </xdr:to>
    <xdr:sp macro="" textlink="">
      <xdr:nvSpPr>
        <xdr:cNvPr id="338" name="円/楕円 337"/>
        <xdr:cNvSpPr/>
      </xdr:nvSpPr>
      <xdr:spPr>
        <a:xfrm>
          <a:off x="14351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70629</xdr:rowOff>
    </xdr:from>
    <xdr:ext cx="762000" cy="259045"/>
    <xdr:sp macro="" textlink="">
      <xdr:nvSpPr>
        <xdr:cNvPr id="339" name="テキスト ボックス 338"/>
        <xdr:cNvSpPr txBox="1"/>
      </xdr:nvSpPr>
      <xdr:spPr>
        <a:xfrm>
          <a:off x="140208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152599</xdr:rowOff>
    </xdr:from>
    <xdr:to>
      <xdr:col>19</xdr:col>
      <xdr:colOff>533400</xdr:colOff>
      <xdr:row>60</xdr:row>
      <xdr:rowOff>82749</xdr:rowOff>
    </xdr:to>
    <xdr:sp macro="" textlink="">
      <xdr:nvSpPr>
        <xdr:cNvPr id="340" name="円/楕円 339"/>
        <xdr:cNvSpPr/>
      </xdr:nvSpPr>
      <xdr:spPr>
        <a:xfrm>
          <a:off x="13462000" y="102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67526</xdr:rowOff>
    </xdr:from>
    <xdr:ext cx="762000" cy="259045"/>
    <xdr:sp macro="" textlink="">
      <xdr:nvSpPr>
        <xdr:cNvPr id="341" name="テキスト ボックス 340"/>
        <xdr:cNvSpPr txBox="1"/>
      </xdr:nvSpPr>
      <xdr:spPr>
        <a:xfrm>
          <a:off x="13131800" y="1035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昨年度よりも０．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３．２％となった</a:t>
          </a:r>
          <a:r>
            <a:rPr lang="ja-JP" altLang="ja-JP" sz="1100">
              <a:solidFill>
                <a:schemeClr val="dk1"/>
              </a:solidFill>
              <a:effectLst/>
              <a:latin typeface="+mn-lt"/>
              <a:ea typeface="+mn-ea"/>
              <a:cs typeface="+mn-cs"/>
            </a:rPr>
            <a:t>。重点事業など実質公債費率の増加要因となるため注意していく必要がある。今度もさらに健全化するよう努めていきたい。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114602</xdr:rowOff>
    </xdr:from>
    <xdr:to>
      <xdr:col>24</xdr:col>
      <xdr:colOff>558800</xdr:colOff>
      <xdr:row>39</xdr:row>
      <xdr:rowOff>149074</xdr:rowOff>
    </xdr:to>
    <xdr:cxnSp macro="">
      <xdr:nvCxnSpPr>
        <xdr:cNvPr id="376" name="直線コネクタ 375"/>
        <xdr:cNvCxnSpPr/>
      </xdr:nvCxnSpPr>
      <xdr:spPr>
        <a:xfrm>
          <a:off x="16179800" y="680115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114602</xdr:rowOff>
    </xdr:from>
    <xdr:to>
      <xdr:col>23</xdr:col>
      <xdr:colOff>406400</xdr:colOff>
      <xdr:row>40</xdr:row>
      <xdr:rowOff>12095</xdr:rowOff>
    </xdr:to>
    <xdr:cxnSp macro="">
      <xdr:nvCxnSpPr>
        <xdr:cNvPr id="379" name="直線コネクタ 378"/>
        <xdr:cNvCxnSpPr/>
      </xdr:nvCxnSpPr>
      <xdr:spPr>
        <a:xfrm flipV="1">
          <a:off x="15290800" y="680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112485</xdr:rowOff>
    </xdr:from>
    <xdr:to>
      <xdr:col>23</xdr:col>
      <xdr:colOff>457200</xdr:colOff>
      <xdr:row>43</xdr:row>
      <xdr:rowOff>42635</xdr:rowOff>
    </xdr:to>
    <xdr:sp macro="" textlink="">
      <xdr:nvSpPr>
        <xdr:cNvPr id="380" name="フローチャート : 判断 379"/>
        <xdr:cNvSpPr/>
      </xdr:nvSpPr>
      <xdr:spPr>
        <a:xfrm>
          <a:off x="16129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27412</xdr:rowOff>
    </xdr:from>
    <xdr:ext cx="736600" cy="259045"/>
    <xdr:sp macro="" textlink="">
      <xdr:nvSpPr>
        <xdr:cNvPr id="381" name="テキスト ボックス 380"/>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12095</xdr:rowOff>
    </xdr:from>
    <xdr:to>
      <xdr:col>22</xdr:col>
      <xdr:colOff>203200</xdr:colOff>
      <xdr:row>40</xdr:row>
      <xdr:rowOff>115509</xdr:rowOff>
    </xdr:to>
    <xdr:cxnSp macro="">
      <xdr:nvCxnSpPr>
        <xdr:cNvPr id="382" name="直線コネクタ 381"/>
        <xdr:cNvCxnSpPr/>
      </xdr:nvCxnSpPr>
      <xdr:spPr>
        <a:xfrm flipV="1">
          <a:off x="14401800" y="68700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3" name="フローチャート : 判断 382"/>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4" name="テキスト ボックス 383"/>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115509</xdr:rowOff>
    </xdr:from>
    <xdr:to>
      <xdr:col>21</xdr:col>
      <xdr:colOff>0</xdr:colOff>
      <xdr:row>41</xdr:row>
      <xdr:rowOff>139398</xdr:rowOff>
    </xdr:to>
    <xdr:cxnSp macro="">
      <xdr:nvCxnSpPr>
        <xdr:cNvPr id="385" name="直線コネクタ 384"/>
        <xdr:cNvCxnSpPr/>
      </xdr:nvCxnSpPr>
      <xdr:spPr>
        <a:xfrm flipV="1">
          <a:off x="13512800" y="6973509"/>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101902</xdr:rowOff>
    </xdr:from>
    <xdr:to>
      <xdr:col>21</xdr:col>
      <xdr:colOff>50800</xdr:colOff>
      <xdr:row>44</xdr:row>
      <xdr:rowOff>32052</xdr:rowOff>
    </xdr:to>
    <xdr:sp macro="" textlink="">
      <xdr:nvSpPr>
        <xdr:cNvPr id="386" name="フローチャート : 判断 385"/>
        <xdr:cNvSpPr/>
      </xdr:nvSpPr>
      <xdr:spPr>
        <a:xfrm>
          <a:off x="14351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16829</xdr:rowOff>
    </xdr:from>
    <xdr:ext cx="762000" cy="259045"/>
    <xdr:sp macro="" textlink="">
      <xdr:nvSpPr>
        <xdr:cNvPr id="387" name="テキスト ボックス 386"/>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388" name="フローチャート : 判断 387"/>
        <xdr:cNvSpPr/>
      </xdr:nvSpPr>
      <xdr:spPr>
        <a:xfrm>
          <a:off x="13462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389" name="テキスト ボックス 388"/>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95" name="円/楕円 394"/>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114801</xdr:rowOff>
    </xdr:from>
    <xdr:ext cx="762000" cy="259045"/>
    <xdr:sp macro="" textlink="">
      <xdr:nvSpPr>
        <xdr:cNvPr id="396" name="公債費負担の状況該当値テキスト"/>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63802</xdr:rowOff>
    </xdr:from>
    <xdr:to>
      <xdr:col>23</xdr:col>
      <xdr:colOff>457200</xdr:colOff>
      <xdr:row>39</xdr:row>
      <xdr:rowOff>165402</xdr:rowOff>
    </xdr:to>
    <xdr:sp macro="" textlink="">
      <xdr:nvSpPr>
        <xdr:cNvPr id="397" name="円/楕円 396"/>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4129</xdr:rowOff>
    </xdr:from>
    <xdr:ext cx="736600" cy="259045"/>
    <xdr:sp macro="" textlink="">
      <xdr:nvSpPr>
        <xdr:cNvPr id="398" name="テキスト ボックス 397"/>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132745</xdr:rowOff>
    </xdr:from>
    <xdr:to>
      <xdr:col>22</xdr:col>
      <xdr:colOff>254000</xdr:colOff>
      <xdr:row>40</xdr:row>
      <xdr:rowOff>62895</xdr:rowOff>
    </xdr:to>
    <xdr:sp macro="" textlink="">
      <xdr:nvSpPr>
        <xdr:cNvPr id="399" name="円/楕円 398"/>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73072</xdr:rowOff>
    </xdr:from>
    <xdr:ext cx="762000" cy="259045"/>
    <xdr:sp macro="" textlink="">
      <xdr:nvSpPr>
        <xdr:cNvPr id="400" name="テキスト ボックス 399"/>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64709</xdr:rowOff>
    </xdr:from>
    <xdr:to>
      <xdr:col>21</xdr:col>
      <xdr:colOff>50800</xdr:colOff>
      <xdr:row>40</xdr:row>
      <xdr:rowOff>166309</xdr:rowOff>
    </xdr:to>
    <xdr:sp macro="" textlink="">
      <xdr:nvSpPr>
        <xdr:cNvPr id="401" name="円/楕円 400"/>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02" name="テキスト ボックス 401"/>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03" name="円/楕円 402"/>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404" name="テキスト ボックス 403"/>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将来負担額よりも充当可能財源が大きいため比率は無かった。今後も分母となる標準財政規模の減少や重点事業による起債の発行などに留意していく必要がある。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昨年度から</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の２３．</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％となっ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。職員数については、定員管理計画どおり適正であり、今後も住民サービスに支障をきたさない範囲で人件費の削減に努める。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1270</xdr:rowOff>
    </xdr:to>
    <xdr:cxnSp macro="">
      <xdr:nvCxnSpPr>
        <xdr:cNvPr id="66" name="直線コネクタ 65"/>
        <xdr:cNvCxnSpPr/>
      </xdr:nvCxnSpPr>
      <xdr:spPr>
        <a:xfrm>
          <a:off x="3987800" y="6146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130810</xdr:rowOff>
    </xdr:to>
    <xdr:cxnSp macro="">
      <xdr:nvCxnSpPr>
        <xdr:cNvPr id="69" name="直線コネクタ 68"/>
        <xdr:cNvCxnSpPr/>
      </xdr:nvCxnSpPr>
      <xdr:spPr>
        <a:xfrm flipV="1">
          <a:off x="3098800" y="61468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99060</xdr:rowOff>
    </xdr:from>
    <xdr:to>
      <xdr:col>5</xdr:col>
      <xdr:colOff>600075</xdr:colOff>
      <xdr:row>36</xdr:row>
      <xdr:rowOff>29210</xdr:rowOff>
    </xdr:to>
    <xdr:sp macro="" textlink="">
      <xdr:nvSpPr>
        <xdr:cNvPr id="70" name="フローチャート : 判断 69"/>
        <xdr:cNvSpPr/>
      </xdr:nvSpPr>
      <xdr:spPr>
        <a:xfrm>
          <a:off x="3937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13987</xdr:rowOff>
    </xdr:from>
    <xdr:ext cx="736600" cy="259045"/>
    <xdr:sp macro="" textlink="">
      <xdr:nvSpPr>
        <xdr:cNvPr id="71" name="テキスト ボックス 70"/>
        <xdr:cNvSpPr txBox="1"/>
      </xdr:nvSpPr>
      <xdr:spPr>
        <a:xfrm>
          <a:off x="3606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100330</xdr:rowOff>
    </xdr:from>
    <xdr:to>
      <xdr:col>4</xdr:col>
      <xdr:colOff>346075</xdr:colOff>
      <xdr:row>36</xdr:row>
      <xdr:rowOff>130810</xdr:rowOff>
    </xdr:to>
    <xdr:cxnSp macro="">
      <xdr:nvCxnSpPr>
        <xdr:cNvPr id="72" name="直線コネクタ 71"/>
        <xdr:cNvCxnSpPr/>
      </xdr:nvCxnSpPr>
      <xdr:spPr>
        <a:xfrm>
          <a:off x="2209800" y="62725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121920</xdr:rowOff>
    </xdr:from>
    <xdr:to>
      <xdr:col>4</xdr:col>
      <xdr:colOff>396875</xdr:colOff>
      <xdr:row>36</xdr:row>
      <xdr:rowOff>52070</xdr:rowOff>
    </xdr:to>
    <xdr:sp macro="" textlink="">
      <xdr:nvSpPr>
        <xdr:cNvPr id="73" name="フローチャート : 判断 72"/>
        <xdr:cNvSpPr/>
      </xdr:nvSpPr>
      <xdr:spPr>
        <a:xfrm>
          <a:off x="3048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62247</xdr:rowOff>
    </xdr:from>
    <xdr:ext cx="762000" cy="259045"/>
    <xdr:sp macro="" textlink="">
      <xdr:nvSpPr>
        <xdr:cNvPr id="74" name="テキスト ボックス 73"/>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100330</xdr:rowOff>
    </xdr:from>
    <xdr:to>
      <xdr:col>3</xdr:col>
      <xdr:colOff>142875</xdr:colOff>
      <xdr:row>36</xdr:row>
      <xdr:rowOff>107950</xdr:rowOff>
    </xdr:to>
    <xdr:cxnSp macro="">
      <xdr:nvCxnSpPr>
        <xdr:cNvPr id="75" name="直線コネクタ 74"/>
        <xdr:cNvCxnSpPr/>
      </xdr:nvCxnSpPr>
      <xdr:spPr>
        <a:xfrm flipV="1">
          <a:off x="1320800" y="6272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80010</xdr:rowOff>
    </xdr:from>
    <xdr:to>
      <xdr:col>3</xdr:col>
      <xdr:colOff>193675</xdr:colOff>
      <xdr:row>36</xdr:row>
      <xdr:rowOff>10160</xdr:rowOff>
    </xdr:to>
    <xdr:sp macro="" textlink="">
      <xdr:nvSpPr>
        <xdr:cNvPr id="76" name="フローチャート : 判断 75"/>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77" name="テキスト ボックス 76"/>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85" name="円/楕円 84"/>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93997</xdr:rowOff>
    </xdr:from>
    <xdr:ext cx="762000" cy="259045"/>
    <xdr:sp macro="" textlink="">
      <xdr:nvSpPr>
        <xdr:cNvPr id="86" name="人件費該当値テキスト"/>
        <xdr:cNvSpPr txBox="1"/>
      </xdr:nvSpPr>
      <xdr:spPr>
        <a:xfrm>
          <a:off x="49149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80010</xdr:rowOff>
    </xdr:from>
    <xdr:to>
      <xdr:col>4</xdr:col>
      <xdr:colOff>396875</xdr:colOff>
      <xdr:row>37</xdr:row>
      <xdr:rowOff>10160</xdr:rowOff>
    </xdr:to>
    <xdr:sp macro="" textlink="">
      <xdr:nvSpPr>
        <xdr:cNvPr id="89" name="円/楕円 88"/>
        <xdr:cNvSpPr/>
      </xdr:nvSpPr>
      <xdr:spPr>
        <a:xfrm>
          <a:off x="3048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166387</xdr:rowOff>
    </xdr:from>
    <xdr:ext cx="762000" cy="259045"/>
    <xdr:sp macro="" textlink="">
      <xdr:nvSpPr>
        <xdr:cNvPr id="90" name="テキスト ボックス 89"/>
        <xdr:cNvSpPr txBox="1"/>
      </xdr:nvSpPr>
      <xdr:spPr>
        <a:xfrm>
          <a:off x="2717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49530</xdr:rowOff>
    </xdr:from>
    <xdr:to>
      <xdr:col>3</xdr:col>
      <xdr:colOff>193675</xdr:colOff>
      <xdr:row>36</xdr:row>
      <xdr:rowOff>151130</xdr:rowOff>
    </xdr:to>
    <xdr:sp macro="" textlink="">
      <xdr:nvSpPr>
        <xdr:cNvPr id="91" name="円/楕円 90"/>
        <xdr:cNvSpPr/>
      </xdr:nvSpPr>
      <xdr:spPr>
        <a:xfrm>
          <a:off x="2159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135907</xdr:rowOff>
    </xdr:from>
    <xdr:ext cx="762000" cy="259045"/>
    <xdr:sp macro="" textlink="">
      <xdr:nvSpPr>
        <xdr:cNvPr id="92" name="テキスト ボックス 91"/>
        <xdr:cNvSpPr txBox="1"/>
      </xdr:nvSpPr>
      <xdr:spPr>
        <a:xfrm>
          <a:off x="1828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57150</xdr:rowOff>
    </xdr:from>
    <xdr:to>
      <xdr:col>1</xdr:col>
      <xdr:colOff>676275</xdr:colOff>
      <xdr:row>36</xdr:row>
      <xdr:rowOff>158750</xdr:rowOff>
    </xdr:to>
    <xdr:sp macro="" textlink="">
      <xdr:nvSpPr>
        <xdr:cNvPr id="93" name="円/楕円 92"/>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143527</xdr:rowOff>
    </xdr:from>
    <xdr:ext cx="762000" cy="259045"/>
    <xdr:sp macro="" textlink="">
      <xdr:nvSpPr>
        <xdr:cNvPr id="94" name="テキスト ボックス 93"/>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前年並みの数値である。今後も引き続き歳入に見合った歳出を行い、更なる数値の改善に努める。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73660</xdr:rowOff>
    </xdr:from>
    <xdr:to>
      <xdr:col>24</xdr:col>
      <xdr:colOff>31750</xdr:colOff>
      <xdr:row>15</xdr:row>
      <xdr:rowOff>88900</xdr:rowOff>
    </xdr:to>
    <xdr:cxnSp macro="">
      <xdr:nvCxnSpPr>
        <xdr:cNvPr id="126" name="直線コネクタ 125"/>
        <xdr:cNvCxnSpPr/>
      </xdr:nvCxnSpPr>
      <xdr:spPr>
        <a:xfrm>
          <a:off x="15671800" y="26454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73660</xdr:rowOff>
    </xdr:from>
    <xdr:to>
      <xdr:col>22</xdr:col>
      <xdr:colOff>565150</xdr:colOff>
      <xdr:row>15</xdr:row>
      <xdr:rowOff>85090</xdr:rowOff>
    </xdr:to>
    <xdr:cxnSp macro="">
      <xdr:nvCxnSpPr>
        <xdr:cNvPr id="129" name="直線コネクタ 128"/>
        <xdr:cNvCxnSpPr/>
      </xdr:nvCxnSpPr>
      <xdr:spPr>
        <a:xfrm flipV="1">
          <a:off x="14782800" y="2645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129540</xdr:rowOff>
    </xdr:from>
    <xdr:to>
      <xdr:col>22</xdr:col>
      <xdr:colOff>615950</xdr:colOff>
      <xdr:row>16</xdr:row>
      <xdr:rowOff>59690</xdr:rowOff>
    </xdr:to>
    <xdr:sp macro="" textlink="">
      <xdr:nvSpPr>
        <xdr:cNvPr id="130" name="フローチャート : 判断 129"/>
        <xdr:cNvSpPr/>
      </xdr:nvSpPr>
      <xdr:spPr>
        <a:xfrm>
          <a:off x="15621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44467</xdr:rowOff>
    </xdr:from>
    <xdr:ext cx="736600" cy="259045"/>
    <xdr:sp macro="" textlink="">
      <xdr:nvSpPr>
        <xdr:cNvPr id="131" name="テキスト ボックス 130"/>
        <xdr:cNvSpPr txBox="1"/>
      </xdr:nvSpPr>
      <xdr:spPr>
        <a:xfrm>
          <a:off x="15290800" y="278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5080</xdr:rowOff>
    </xdr:from>
    <xdr:to>
      <xdr:col>21</xdr:col>
      <xdr:colOff>361950</xdr:colOff>
      <xdr:row>15</xdr:row>
      <xdr:rowOff>85090</xdr:rowOff>
    </xdr:to>
    <xdr:cxnSp macro="">
      <xdr:nvCxnSpPr>
        <xdr:cNvPr id="132" name="直線コネクタ 131"/>
        <xdr:cNvCxnSpPr/>
      </xdr:nvCxnSpPr>
      <xdr:spPr>
        <a:xfrm>
          <a:off x="13893800" y="25768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3" name="フローチャート : 判断 132"/>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4" name="テキスト ボックス 133"/>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153670</xdr:rowOff>
    </xdr:from>
    <xdr:to>
      <xdr:col>20</xdr:col>
      <xdr:colOff>158750</xdr:colOff>
      <xdr:row>15</xdr:row>
      <xdr:rowOff>5080</xdr:rowOff>
    </xdr:to>
    <xdr:cxnSp macro="">
      <xdr:nvCxnSpPr>
        <xdr:cNvPr id="135" name="直線コネクタ 134"/>
        <xdr:cNvCxnSpPr/>
      </xdr:nvCxnSpPr>
      <xdr:spPr>
        <a:xfrm>
          <a:off x="13004800" y="2553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6367</xdr:rowOff>
    </xdr:from>
    <xdr:ext cx="762000" cy="259045"/>
    <xdr:sp macro="" textlink="">
      <xdr:nvSpPr>
        <xdr:cNvPr id="137" name="テキスト ボックス 136"/>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38100</xdr:rowOff>
    </xdr:from>
    <xdr:to>
      <xdr:col>24</xdr:col>
      <xdr:colOff>82550</xdr:colOff>
      <xdr:row>15</xdr:row>
      <xdr:rowOff>139700</xdr:rowOff>
    </xdr:to>
    <xdr:sp macro="" textlink="">
      <xdr:nvSpPr>
        <xdr:cNvPr id="145" name="円/楕円 144"/>
        <xdr:cNvSpPr/>
      </xdr:nvSpPr>
      <xdr:spPr>
        <a:xfrm>
          <a:off x="164592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54627</xdr:rowOff>
    </xdr:from>
    <xdr:ext cx="762000" cy="259045"/>
    <xdr:sp macro="" textlink="">
      <xdr:nvSpPr>
        <xdr:cNvPr id="146" name="物件費該当値テキスト"/>
        <xdr:cNvSpPr txBox="1"/>
      </xdr:nvSpPr>
      <xdr:spPr>
        <a:xfrm>
          <a:off x="165989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22860</xdr:rowOff>
    </xdr:from>
    <xdr:to>
      <xdr:col>22</xdr:col>
      <xdr:colOff>615950</xdr:colOff>
      <xdr:row>15</xdr:row>
      <xdr:rowOff>124460</xdr:rowOff>
    </xdr:to>
    <xdr:sp macro="" textlink="">
      <xdr:nvSpPr>
        <xdr:cNvPr id="147" name="円/楕円 146"/>
        <xdr:cNvSpPr/>
      </xdr:nvSpPr>
      <xdr:spPr>
        <a:xfrm>
          <a:off x="15621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134637</xdr:rowOff>
    </xdr:from>
    <xdr:ext cx="736600" cy="259045"/>
    <xdr:sp macro="" textlink="">
      <xdr:nvSpPr>
        <xdr:cNvPr id="148" name="テキスト ボックス 147"/>
        <xdr:cNvSpPr txBox="1"/>
      </xdr:nvSpPr>
      <xdr:spPr>
        <a:xfrm>
          <a:off x="15290800" y="236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9" name="円/楕円 148"/>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50" name="テキスト ボックス 149"/>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125730</xdr:rowOff>
    </xdr:from>
    <xdr:to>
      <xdr:col>20</xdr:col>
      <xdr:colOff>209550</xdr:colOff>
      <xdr:row>15</xdr:row>
      <xdr:rowOff>55880</xdr:rowOff>
    </xdr:to>
    <xdr:sp macro="" textlink="">
      <xdr:nvSpPr>
        <xdr:cNvPr id="151" name="円/楕円 150"/>
        <xdr:cNvSpPr/>
      </xdr:nvSpPr>
      <xdr:spPr>
        <a:xfrm>
          <a:off x="13843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66057</xdr:rowOff>
    </xdr:from>
    <xdr:ext cx="762000" cy="259045"/>
    <xdr:sp macro="" textlink="">
      <xdr:nvSpPr>
        <xdr:cNvPr id="152" name="テキスト ボックス 151"/>
        <xdr:cNvSpPr txBox="1"/>
      </xdr:nvSpPr>
      <xdr:spPr>
        <a:xfrm>
          <a:off x="13512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102870</xdr:rowOff>
    </xdr:from>
    <xdr:to>
      <xdr:col>19</xdr:col>
      <xdr:colOff>6350</xdr:colOff>
      <xdr:row>15</xdr:row>
      <xdr:rowOff>33020</xdr:rowOff>
    </xdr:to>
    <xdr:sp macro="" textlink="">
      <xdr:nvSpPr>
        <xdr:cNvPr id="153" name="円/楕円 152"/>
        <xdr:cNvSpPr/>
      </xdr:nvSpPr>
      <xdr:spPr>
        <a:xfrm>
          <a:off x="12954000" y="2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43197</xdr:rowOff>
    </xdr:from>
    <xdr:ext cx="762000" cy="259045"/>
    <xdr:sp macro="" textlink="">
      <xdr:nvSpPr>
        <xdr:cNvPr id="154" name="テキスト ボックス 153"/>
        <xdr:cNvSpPr txBox="1"/>
      </xdr:nvSpPr>
      <xdr:spPr>
        <a:xfrm>
          <a:off x="12623800" y="227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前年並みの数値となっている。今後も歳入に見合った歳出を行い、さらなる数値の改善に努める。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6" name="直線コネクタ 185"/>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88900</xdr:rowOff>
    </xdr:to>
    <xdr:cxnSp macro="">
      <xdr:nvCxnSpPr>
        <xdr:cNvPr id="189" name="直線コネクタ 188"/>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0" name="フローチャート : 判断 189"/>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1" name="テキスト ボックス 190"/>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107950</xdr:rowOff>
    </xdr:to>
    <xdr:cxnSp macro="">
      <xdr:nvCxnSpPr>
        <xdr:cNvPr id="192" name="直線コネクタ 191"/>
        <xdr:cNvCxnSpPr/>
      </xdr:nvCxnSpPr>
      <xdr:spPr>
        <a:xfrm flipV="1">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3" name="フローチャート : 判断 192"/>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4" name="テキスト ボックス 193"/>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107950</xdr:rowOff>
    </xdr:to>
    <xdr:cxnSp macro="">
      <xdr:nvCxnSpPr>
        <xdr:cNvPr id="195" name="直線コネクタ 194"/>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6" name="フローチャート : 判断 195"/>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7" name="テキスト ボックス 196"/>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5" name="円/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6"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1" name="円/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並みの数値である。類似団体や全国平均よりも高い割合となっているのは、当町は全国でも有数の豪雪地帯であり、除雪に要する経費が高額となっているためである。降雪量については、近年、変動が大きいので注意していく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51562</xdr:rowOff>
    </xdr:to>
    <xdr:cxnSp macro="">
      <xdr:nvCxnSpPr>
        <xdr:cNvPr id="244" name="直線コネクタ 243"/>
        <xdr:cNvCxnSpPr/>
      </xdr:nvCxnSpPr>
      <xdr:spPr>
        <a:xfrm>
          <a:off x="15671800" y="9773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58</xdr:row>
      <xdr:rowOff>72136</xdr:rowOff>
    </xdr:to>
    <xdr:cxnSp macro="">
      <xdr:nvCxnSpPr>
        <xdr:cNvPr id="247" name="直線コネクタ 246"/>
        <xdr:cNvCxnSpPr/>
      </xdr:nvCxnSpPr>
      <xdr:spPr>
        <a:xfrm flipV="1">
          <a:off x="14782800" y="977392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8" name="フローチャート : 判断 247"/>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49" name="テキスト ボックス 248"/>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72136</xdr:rowOff>
    </xdr:to>
    <xdr:cxnSp macro="">
      <xdr:nvCxnSpPr>
        <xdr:cNvPr id="250" name="直線コネクタ 249"/>
        <xdr:cNvCxnSpPr/>
      </xdr:nvCxnSpPr>
      <xdr:spPr>
        <a:xfrm>
          <a:off x="13893800" y="98425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1" name="フローチャート : 判断 250"/>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2" name="テキスト ボックス 251"/>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57</xdr:row>
      <xdr:rowOff>69850</xdr:rowOff>
    </xdr:to>
    <xdr:cxnSp macro="">
      <xdr:nvCxnSpPr>
        <xdr:cNvPr id="253" name="直線コネクタ 252"/>
        <xdr:cNvCxnSpPr/>
      </xdr:nvCxnSpPr>
      <xdr:spPr>
        <a:xfrm>
          <a:off x="13004800" y="97464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6" name="フローチャート : 判断 255"/>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7" name="テキスト ボックス 256"/>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3" name="円/楕円 262"/>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4"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5" name="円/楕円 264"/>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6" name="テキスト ボックス 265"/>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21336</xdr:rowOff>
    </xdr:from>
    <xdr:to>
      <xdr:col>21</xdr:col>
      <xdr:colOff>412750</xdr:colOff>
      <xdr:row>58</xdr:row>
      <xdr:rowOff>122936</xdr:rowOff>
    </xdr:to>
    <xdr:sp macro="" textlink="">
      <xdr:nvSpPr>
        <xdr:cNvPr id="267" name="円/楕円 266"/>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107713</xdr:rowOff>
    </xdr:from>
    <xdr:ext cx="762000" cy="259045"/>
    <xdr:sp macro="" textlink="">
      <xdr:nvSpPr>
        <xdr:cNvPr id="268" name="テキスト ボックス 267"/>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69" name="円/楕円 268"/>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0" name="テキスト ボックス 269"/>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1" name="円/楕円 270"/>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72" name="テキスト ボックス 271"/>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昨年度から２．９ポイント増加し１０．９％となった。これは、</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年度から空家等の解体・改修に対する補助金を新設したため増となったためである。今後は、補助金等の見直しや統廃合を進め、スリム化を目指す。</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36</xdr:row>
      <xdr:rowOff>94996</xdr:rowOff>
    </xdr:to>
    <xdr:cxnSp macro="">
      <xdr:nvCxnSpPr>
        <xdr:cNvPr id="303" name="直線コネクタ 302"/>
        <xdr:cNvCxnSpPr/>
      </xdr:nvCxnSpPr>
      <xdr:spPr>
        <a:xfrm>
          <a:off x="15671800" y="600202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74422</xdr:rowOff>
    </xdr:to>
    <xdr:cxnSp macro="">
      <xdr:nvCxnSpPr>
        <xdr:cNvPr id="306" name="直線コネクタ 305"/>
        <xdr:cNvCxnSpPr/>
      </xdr:nvCxnSpPr>
      <xdr:spPr>
        <a:xfrm flipV="1">
          <a:off x="14782800" y="6002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07" name="フローチャート : 判断 306"/>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08" name="テキスト ボックス 307"/>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35</xdr:row>
      <xdr:rowOff>74422</xdr:rowOff>
    </xdr:to>
    <xdr:cxnSp macro="">
      <xdr:nvCxnSpPr>
        <xdr:cNvPr id="309" name="直線コネクタ 308"/>
        <xdr:cNvCxnSpPr/>
      </xdr:nvCxnSpPr>
      <xdr:spPr>
        <a:xfrm>
          <a:off x="13893800" y="6020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153924</xdr:rowOff>
    </xdr:from>
    <xdr:to>
      <xdr:col>21</xdr:col>
      <xdr:colOff>412750</xdr:colOff>
      <xdr:row>37</xdr:row>
      <xdr:rowOff>84074</xdr:rowOff>
    </xdr:to>
    <xdr:sp macro="" textlink="">
      <xdr:nvSpPr>
        <xdr:cNvPr id="310" name="フローチャート :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11" name="テキスト ボックス 31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19558</xdr:rowOff>
    </xdr:to>
    <xdr:cxnSp macro="">
      <xdr:nvCxnSpPr>
        <xdr:cNvPr id="312" name="直線コネクタ 311"/>
        <xdr:cNvCxnSpPr/>
      </xdr:nvCxnSpPr>
      <xdr:spPr>
        <a:xfrm>
          <a:off x="13004800" y="5992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3" name="フローチャート : 判断 31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4" name="テキスト ボックス 31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5" name="フローチャート : 判断 31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16" name="テキスト ボックス 31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2" name="円/楕円 321"/>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3"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4" name="円/楕円 323"/>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25" name="テキスト ボックス 324"/>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6" name="円/楕円 325"/>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7" name="テキスト ボックス 326"/>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28" name="円/楕円 327"/>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29" name="テキスト ボックス 328"/>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30" name="円/楕円 329"/>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31" name="テキスト ボックス 33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例年並みの数値である。これからも起債事業の抑制に努め、交付税算入率の高い起債の活用をおこなっていくよう務める。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37846</xdr:rowOff>
    </xdr:to>
    <xdr:cxnSp macro="">
      <xdr:nvCxnSpPr>
        <xdr:cNvPr id="361" name="直線コネクタ 360"/>
        <xdr:cNvCxnSpPr/>
      </xdr:nvCxnSpPr>
      <xdr:spPr>
        <a:xfrm>
          <a:off x="3987800" y="13225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37846</xdr:rowOff>
    </xdr:to>
    <xdr:cxnSp macro="">
      <xdr:nvCxnSpPr>
        <xdr:cNvPr id="364" name="直線コネクタ 363"/>
        <xdr:cNvCxnSpPr/>
      </xdr:nvCxnSpPr>
      <xdr:spPr>
        <a:xfrm flipV="1">
          <a:off x="3098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5" name="フローチャート : 判断 36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6" name="テキスト ボックス 36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37846</xdr:rowOff>
    </xdr:to>
    <xdr:cxnSp macro="">
      <xdr:nvCxnSpPr>
        <xdr:cNvPr id="367" name="直線コネクタ 366"/>
        <xdr:cNvCxnSpPr/>
      </xdr:nvCxnSpPr>
      <xdr:spPr>
        <a:xfrm>
          <a:off x="2209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8" name="フローチャート : 判断 367"/>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69" name="テキスト ボックス 368"/>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97282</xdr:rowOff>
    </xdr:to>
    <xdr:cxnSp macro="">
      <xdr:nvCxnSpPr>
        <xdr:cNvPr id="370" name="直線コネクタ 369"/>
        <xdr:cNvCxnSpPr/>
      </xdr:nvCxnSpPr>
      <xdr:spPr>
        <a:xfrm flipV="1">
          <a:off x="1320800" y="131983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1" name="フローチャート : 判断 370"/>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72" name="テキスト ボックス 371"/>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16763</xdr:rowOff>
    </xdr:from>
    <xdr:to>
      <xdr:col>1</xdr:col>
      <xdr:colOff>676275</xdr:colOff>
      <xdr:row>78</xdr:row>
      <xdr:rowOff>118363</xdr:rowOff>
    </xdr:to>
    <xdr:sp macro="" textlink="">
      <xdr:nvSpPr>
        <xdr:cNvPr id="373" name="フローチャート : 判断 37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103140</xdr:rowOff>
    </xdr:from>
    <xdr:ext cx="762000" cy="259045"/>
    <xdr:sp macro="" textlink="">
      <xdr:nvSpPr>
        <xdr:cNvPr id="374" name="テキスト ボックス 37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0" name="円/楕円 379"/>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1"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2" name="円/楕円 381"/>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3" name="テキスト ボックス 38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84" name="円/楕円 383"/>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85" name="テキスト ボックス 384"/>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86" name="円/楕円 385"/>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87" name="テキスト ボックス 386"/>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88" name="円/楕円 387"/>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89" name="テキスト ボックス 388"/>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昨年度と比較すると、５．２ポイント増の６２．２％だった。これは、保養センターの大規模改修が完了し運営が開始されたことで指定管理料等の運営費が増加したことや、空家等の解体・改修に対する補助金を新設したことによるものである。</a:t>
          </a:r>
          <a:r>
            <a:rPr lang="ja-JP" altLang="ja-JP" sz="1200">
              <a:solidFill>
                <a:schemeClr val="dk1"/>
              </a:solidFill>
              <a:effectLst/>
              <a:latin typeface="+mn-lt"/>
              <a:ea typeface="+mn-ea"/>
              <a:cs typeface="+mn-cs"/>
            </a:rPr>
            <a:t>今後は経常経費について見直し等を行い、住民サービス等が低下しない範囲で経費の削減に努めていきたい。</a:t>
          </a:r>
          <a:endParaRPr lang="ja-JP" altLang="ja-JP" sz="1200">
            <a:effectLst/>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153670</xdr:rowOff>
    </xdr:to>
    <xdr:cxnSp macro="">
      <xdr:nvCxnSpPr>
        <xdr:cNvPr id="422" name="直線コネクタ 421"/>
        <xdr:cNvCxnSpPr/>
      </xdr:nvCxnSpPr>
      <xdr:spPr>
        <a:xfrm>
          <a:off x="15671800" y="131572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79</xdr:row>
      <xdr:rowOff>12700</xdr:rowOff>
    </xdr:to>
    <xdr:cxnSp macro="">
      <xdr:nvCxnSpPr>
        <xdr:cNvPr id="425" name="直線コネクタ 424"/>
        <xdr:cNvCxnSpPr/>
      </xdr:nvCxnSpPr>
      <xdr:spPr>
        <a:xfrm flipV="1">
          <a:off x="14782800" y="131572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91439</xdr:rowOff>
    </xdr:from>
    <xdr:to>
      <xdr:col>22</xdr:col>
      <xdr:colOff>615950</xdr:colOff>
      <xdr:row>78</xdr:row>
      <xdr:rowOff>21589</xdr:rowOff>
    </xdr:to>
    <xdr:sp macro="" textlink="">
      <xdr:nvSpPr>
        <xdr:cNvPr id="426" name="フローチャート : 判断 425"/>
        <xdr:cNvSpPr/>
      </xdr:nvSpPr>
      <xdr:spPr>
        <a:xfrm>
          <a:off x="15621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27" name="テキスト ボックス 426"/>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79</xdr:row>
      <xdr:rowOff>12700</xdr:rowOff>
    </xdr:to>
    <xdr:cxnSp macro="">
      <xdr:nvCxnSpPr>
        <xdr:cNvPr id="428" name="直線コネクタ 427"/>
        <xdr:cNvCxnSpPr/>
      </xdr:nvCxnSpPr>
      <xdr:spPr>
        <a:xfrm>
          <a:off x="13893800" y="1328293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137161</xdr:rowOff>
    </xdr:from>
    <xdr:to>
      <xdr:col>21</xdr:col>
      <xdr:colOff>412750</xdr:colOff>
      <xdr:row>78</xdr:row>
      <xdr:rowOff>67311</xdr:rowOff>
    </xdr:to>
    <xdr:sp macro="" textlink="">
      <xdr:nvSpPr>
        <xdr:cNvPr id="429" name="フローチャート : 判断 428"/>
        <xdr:cNvSpPr/>
      </xdr:nvSpPr>
      <xdr:spPr>
        <a:xfrm>
          <a:off x="14732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77488</xdr:rowOff>
    </xdr:from>
    <xdr:ext cx="762000" cy="259045"/>
    <xdr:sp macro="" textlink="">
      <xdr:nvSpPr>
        <xdr:cNvPr id="430" name="テキスト ボックス 429"/>
        <xdr:cNvSpPr txBox="1"/>
      </xdr:nvSpPr>
      <xdr:spPr>
        <a:xfrm>
          <a:off x="14401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77</xdr:row>
      <xdr:rowOff>81280</xdr:rowOff>
    </xdr:to>
    <xdr:cxnSp macro="">
      <xdr:nvCxnSpPr>
        <xdr:cNvPr id="431" name="直線コネクタ 430"/>
        <xdr:cNvCxnSpPr/>
      </xdr:nvCxnSpPr>
      <xdr:spPr>
        <a:xfrm>
          <a:off x="13004800" y="131762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2" name="フローチャート : 判断 43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33" name="テキスト ボックス 432"/>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34" name="フローチャート : 判断 433"/>
        <xdr:cNvSpPr/>
      </xdr:nvSpPr>
      <xdr:spPr>
        <a:xfrm>
          <a:off x="12954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101616</xdr:rowOff>
    </xdr:from>
    <xdr:ext cx="762000" cy="259045"/>
    <xdr:sp macro="" textlink="">
      <xdr:nvSpPr>
        <xdr:cNvPr id="435" name="テキスト ボックス 434"/>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1" name="円/楕円 440"/>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119397</xdr:rowOff>
    </xdr:from>
    <xdr:ext cx="762000" cy="259045"/>
    <xdr:sp macro="" textlink="">
      <xdr:nvSpPr>
        <xdr:cNvPr id="442" name="公債費以外該当値テキスト"/>
        <xdr:cNvSpPr txBox="1"/>
      </xdr:nvSpPr>
      <xdr:spPr>
        <a:xfrm>
          <a:off x="16598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3" name="円/楕円 44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44" name="テキスト ボックス 443"/>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133350</xdr:rowOff>
    </xdr:from>
    <xdr:to>
      <xdr:col>21</xdr:col>
      <xdr:colOff>412750</xdr:colOff>
      <xdr:row>79</xdr:row>
      <xdr:rowOff>63500</xdr:rowOff>
    </xdr:to>
    <xdr:sp macro="" textlink="">
      <xdr:nvSpPr>
        <xdr:cNvPr id="445" name="円/楕円 444"/>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48277</xdr:rowOff>
    </xdr:from>
    <xdr:ext cx="762000" cy="259045"/>
    <xdr:sp macro="" textlink="">
      <xdr:nvSpPr>
        <xdr:cNvPr id="446" name="テキスト ボックス 445"/>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47" name="円/楕円 44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48" name="テキスト ボックス 447"/>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49" name="円/楕円 448"/>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35577</xdr:rowOff>
    </xdr:from>
    <xdr:ext cx="762000" cy="259045"/>
    <xdr:sp macro="" textlink="">
      <xdr:nvSpPr>
        <xdr:cNvPr id="450" name="テキスト ボックス 449"/>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福島県金山町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71254</xdr:rowOff>
    </xdr:from>
    <xdr:to>
      <xdr:col>4</xdr:col>
      <xdr:colOff>1117600</xdr:colOff>
      <xdr:row>16</xdr:row>
      <xdr:rowOff>84076</xdr:rowOff>
    </xdr:to>
    <xdr:cxnSp macro="">
      <xdr:nvCxnSpPr>
        <xdr:cNvPr id="47" name="直線コネクタ 46"/>
        <xdr:cNvCxnSpPr/>
      </xdr:nvCxnSpPr>
      <xdr:spPr bwMode="auto">
        <a:xfrm flipV="1">
          <a:off x="5003800" y="2862079"/>
          <a:ext cx="647700" cy="1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84076</xdr:rowOff>
    </xdr:from>
    <xdr:to>
      <xdr:col>4</xdr:col>
      <xdr:colOff>469900</xdr:colOff>
      <xdr:row>16</xdr:row>
      <xdr:rowOff>92901</xdr:rowOff>
    </xdr:to>
    <xdr:cxnSp macro="">
      <xdr:nvCxnSpPr>
        <xdr:cNvPr id="50" name="直線コネクタ 49"/>
        <xdr:cNvCxnSpPr/>
      </xdr:nvCxnSpPr>
      <xdr:spPr bwMode="auto">
        <a:xfrm flipV="1">
          <a:off x="4305300" y="2874901"/>
          <a:ext cx="698500" cy="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92901</xdr:rowOff>
    </xdr:from>
    <xdr:to>
      <xdr:col>3</xdr:col>
      <xdr:colOff>904875</xdr:colOff>
      <xdr:row>16</xdr:row>
      <xdr:rowOff>110251</xdr:rowOff>
    </xdr:to>
    <xdr:cxnSp macro="">
      <xdr:nvCxnSpPr>
        <xdr:cNvPr id="53" name="直線コネクタ 52"/>
        <xdr:cNvCxnSpPr/>
      </xdr:nvCxnSpPr>
      <xdr:spPr bwMode="auto">
        <a:xfrm flipV="1">
          <a:off x="3606800" y="2883726"/>
          <a:ext cx="698500" cy="17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110251</xdr:rowOff>
    </xdr:from>
    <xdr:to>
      <xdr:col>3</xdr:col>
      <xdr:colOff>206375</xdr:colOff>
      <xdr:row>16</xdr:row>
      <xdr:rowOff>114839</xdr:rowOff>
    </xdr:to>
    <xdr:cxnSp macro="">
      <xdr:nvCxnSpPr>
        <xdr:cNvPr id="56" name="直線コネクタ 55"/>
        <xdr:cNvCxnSpPr/>
      </xdr:nvCxnSpPr>
      <xdr:spPr bwMode="auto">
        <a:xfrm flipV="1">
          <a:off x="2908300" y="2901076"/>
          <a:ext cx="698500" cy="4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20454</xdr:rowOff>
    </xdr:from>
    <xdr:to>
      <xdr:col>5</xdr:col>
      <xdr:colOff>34925</xdr:colOff>
      <xdr:row>16</xdr:row>
      <xdr:rowOff>122054</xdr:rowOff>
    </xdr:to>
    <xdr:sp macro="" textlink="">
      <xdr:nvSpPr>
        <xdr:cNvPr id="66" name="円/楕円 65"/>
        <xdr:cNvSpPr/>
      </xdr:nvSpPr>
      <xdr:spPr bwMode="auto">
        <a:xfrm>
          <a:off x="5600700" y="28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36981</xdr:rowOff>
    </xdr:from>
    <xdr:ext cx="762000" cy="259045"/>
    <xdr:sp macro="" textlink="">
      <xdr:nvSpPr>
        <xdr:cNvPr id="67" name="人口1人当たり決算額の推移該当値テキスト130"/>
        <xdr:cNvSpPr txBox="1"/>
      </xdr:nvSpPr>
      <xdr:spPr>
        <a:xfrm>
          <a:off x="5740400" y="265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270,219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33276</xdr:rowOff>
    </xdr:from>
    <xdr:to>
      <xdr:col>4</xdr:col>
      <xdr:colOff>520700</xdr:colOff>
      <xdr:row>16</xdr:row>
      <xdr:rowOff>134876</xdr:rowOff>
    </xdr:to>
    <xdr:sp macro="" textlink="">
      <xdr:nvSpPr>
        <xdr:cNvPr id="68" name="円/楕円 67"/>
        <xdr:cNvSpPr/>
      </xdr:nvSpPr>
      <xdr:spPr bwMode="auto">
        <a:xfrm>
          <a:off x="4953000" y="282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145053</xdr:rowOff>
    </xdr:from>
    <xdr:ext cx="736600" cy="259045"/>
    <xdr:sp macro="" textlink="">
      <xdr:nvSpPr>
        <xdr:cNvPr id="69" name="テキスト ボックス 68"/>
        <xdr:cNvSpPr txBox="1"/>
      </xdr:nvSpPr>
      <xdr:spPr>
        <a:xfrm>
          <a:off x="4622800" y="2592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264,610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42101</xdr:rowOff>
    </xdr:from>
    <xdr:to>
      <xdr:col>3</xdr:col>
      <xdr:colOff>955675</xdr:colOff>
      <xdr:row>16</xdr:row>
      <xdr:rowOff>143701</xdr:rowOff>
    </xdr:to>
    <xdr:sp macro="" textlink="">
      <xdr:nvSpPr>
        <xdr:cNvPr id="70" name="円/楕円 69"/>
        <xdr:cNvSpPr/>
      </xdr:nvSpPr>
      <xdr:spPr bwMode="auto">
        <a:xfrm>
          <a:off x="4254500" y="283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153878</xdr:rowOff>
    </xdr:from>
    <xdr:ext cx="762000" cy="259045"/>
    <xdr:sp macro="" textlink="">
      <xdr:nvSpPr>
        <xdr:cNvPr id="71" name="テキスト ボックス 70"/>
        <xdr:cNvSpPr txBox="1"/>
      </xdr:nvSpPr>
      <xdr:spPr>
        <a:xfrm>
          <a:off x="3924300" y="260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260,750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59451</xdr:rowOff>
    </xdr:from>
    <xdr:to>
      <xdr:col>3</xdr:col>
      <xdr:colOff>257175</xdr:colOff>
      <xdr:row>16</xdr:row>
      <xdr:rowOff>161051</xdr:rowOff>
    </xdr:to>
    <xdr:sp macro="" textlink="">
      <xdr:nvSpPr>
        <xdr:cNvPr id="72" name="円/楕円 71"/>
        <xdr:cNvSpPr/>
      </xdr:nvSpPr>
      <xdr:spPr bwMode="auto">
        <a:xfrm>
          <a:off x="3556000" y="285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171228</xdr:rowOff>
    </xdr:from>
    <xdr:ext cx="762000" cy="259045"/>
    <xdr:sp macro="" textlink="">
      <xdr:nvSpPr>
        <xdr:cNvPr id="73" name="テキスト ボックス 72"/>
        <xdr:cNvSpPr txBox="1"/>
      </xdr:nvSpPr>
      <xdr:spPr>
        <a:xfrm>
          <a:off x="3225800" y="261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64039</xdr:rowOff>
    </xdr:from>
    <xdr:to>
      <xdr:col>2</xdr:col>
      <xdr:colOff>692150</xdr:colOff>
      <xdr:row>16</xdr:row>
      <xdr:rowOff>165639</xdr:rowOff>
    </xdr:to>
    <xdr:sp macro="" textlink="">
      <xdr:nvSpPr>
        <xdr:cNvPr id="74" name="円/楕円 73"/>
        <xdr:cNvSpPr/>
      </xdr:nvSpPr>
      <xdr:spPr bwMode="auto">
        <a:xfrm>
          <a:off x="2857500" y="285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4366</xdr:rowOff>
    </xdr:from>
    <xdr:ext cx="762000" cy="259045"/>
    <xdr:sp macro="" textlink="">
      <xdr:nvSpPr>
        <xdr:cNvPr id="75" name="テキスト ボックス 74"/>
        <xdr:cNvSpPr txBox="1"/>
      </xdr:nvSpPr>
      <xdr:spPr>
        <a:xfrm>
          <a:off x="2527300" y="262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38597</xdr:rowOff>
    </xdr:from>
    <xdr:to>
      <xdr:col>4</xdr:col>
      <xdr:colOff>1117600</xdr:colOff>
      <xdr:row>36</xdr:row>
      <xdr:rowOff>64407</xdr:rowOff>
    </xdr:to>
    <xdr:cxnSp macro="">
      <xdr:nvCxnSpPr>
        <xdr:cNvPr id="110" name="直線コネクタ 109"/>
        <xdr:cNvCxnSpPr/>
      </xdr:nvCxnSpPr>
      <xdr:spPr bwMode="auto">
        <a:xfrm flipV="1">
          <a:off x="5003800" y="6991847"/>
          <a:ext cx="647700" cy="25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64407</xdr:rowOff>
    </xdr:from>
    <xdr:to>
      <xdr:col>4</xdr:col>
      <xdr:colOff>469900</xdr:colOff>
      <xdr:row>36</xdr:row>
      <xdr:rowOff>87137</xdr:rowOff>
    </xdr:to>
    <xdr:cxnSp macro="">
      <xdr:nvCxnSpPr>
        <xdr:cNvPr id="113" name="直線コネクタ 112"/>
        <xdr:cNvCxnSpPr/>
      </xdr:nvCxnSpPr>
      <xdr:spPr bwMode="auto">
        <a:xfrm flipV="1">
          <a:off x="4305300" y="7017657"/>
          <a:ext cx="698500" cy="2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162317</xdr:rowOff>
    </xdr:from>
    <xdr:to>
      <xdr:col>4</xdr:col>
      <xdr:colOff>520700</xdr:colOff>
      <xdr:row>35</xdr:row>
      <xdr:rowOff>263917</xdr:rowOff>
    </xdr:to>
    <xdr:sp macro="" textlink="">
      <xdr:nvSpPr>
        <xdr:cNvPr id="114" name="フローチャート : 判断 113"/>
        <xdr:cNvSpPr/>
      </xdr:nvSpPr>
      <xdr:spPr bwMode="auto">
        <a:xfrm>
          <a:off x="4953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274094</xdr:rowOff>
    </xdr:from>
    <xdr:ext cx="736600" cy="259045"/>
    <xdr:sp macro="" textlink="">
      <xdr:nvSpPr>
        <xdr:cNvPr id="115" name="テキスト ボックス 114"/>
        <xdr:cNvSpPr txBox="1"/>
      </xdr:nvSpPr>
      <xdr:spPr>
        <a:xfrm>
          <a:off x="4622800" y="654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87137</xdr:rowOff>
    </xdr:from>
    <xdr:to>
      <xdr:col>3</xdr:col>
      <xdr:colOff>904875</xdr:colOff>
      <xdr:row>36</xdr:row>
      <xdr:rowOff>126130</xdr:rowOff>
    </xdr:to>
    <xdr:cxnSp macro="">
      <xdr:nvCxnSpPr>
        <xdr:cNvPr id="116" name="直線コネクタ 115"/>
        <xdr:cNvCxnSpPr/>
      </xdr:nvCxnSpPr>
      <xdr:spPr bwMode="auto">
        <a:xfrm flipV="1">
          <a:off x="3606800" y="7040387"/>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127657</xdr:rowOff>
    </xdr:from>
    <xdr:to>
      <xdr:col>3</xdr:col>
      <xdr:colOff>955675</xdr:colOff>
      <xdr:row>35</xdr:row>
      <xdr:rowOff>229257</xdr:rowOff>
    </xdr:to>
    <xdr:sp macro="" textlink="">
      <xdr:nvSpPr>
        <xdr:cNvPr id="117" name="フローチャート : 判断 116"/>
        <xdr:cNvSpPr/>
      </xdr:nvSpPr>
      <xdr:spPr bwMode="auto">
        <a:xfrm>
          <a:off x="4254500" y="673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239434</xdr:rowOff>
    </xdr:from>
    <xdr:ext cx="762000" cy="259045"/>
    <xdr:sp macro="" textlink="">
      <xdr:nvSpPr>
        <xdr:cNvPr id="118" name="テキスト ボックス 117"/>
        <xdr:cNvSpPr txBox="1"/>
      </xdr:nvSpPr>
      <xdr:spPr>
        <a:xfrm>
          <a:off x="3924300" y="65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278780</xdr:rowOff>
    </xdr:from>
    <xdr:to>
      <xdr:col>3</xdr:col>
      <xdr:colOff>206375</xdr:colOff>
      <xdr:row>36</xdr:row>
      <xdr:rowOff>126130</xdr:rowOff>
    </xdr:to>
    <xdr:cxnSp macro="">
      <xdr:nvCxnSpPr>
        <xdr:cNvPr id="119" name="直線コネクタ 118"/>
        <xdr:cNvCxnSpPr/>
      </xdr:nvCxnSpPr>
      <xdr:spPr bwMode="auto">
        <a:xfrm>
          <a:off x="2908300" y="6889130"/>
          <a:ext cx="698500" cy="190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72259</xdr:rowOff>
    </xdr:from>
    <xdr:to>
      <xdr:col>3</xdr:col>
      <xdr:colOff>257175</xdr:colOff>
      <xdr:row>35</xdr:row>
      <xdr:rowOff>173859</xdr:rowOff>
    </xdr:to>
    <xdr:sp macro="" textlink="">
      <xdr:nvSpPr>
        <xdr:cNvPr id="120" name="フローチャート : 判断 119"/>
        <xdr:cNvSpPr/>
      </xdr:nvSpPr>
      <xdr:spPr bwMode="auto">
        <a:xfrm>
          <a:off x="3556000" y="6682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184036</xdr:rowOff>
    </xdr:from>
    <xdr:ext cx="762000" cy="259045"/>
    <xdr:sp macro="" textlink="">
      <xdr:nvSpPr>
        <xdr:cNvPr id="121" name="テキスト ボックス 120"/>
        <xdr:cNvSpPr txBox="1"/>
      </xdr:nvSpPr>
      <xdr:spPr>
        <a:xfrm>
          <a:off x="3225800" y="645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48202</xdr:rowOff>
    </xdr:from>
    <xdr:to>
      <xdr:col>2</xdr:col>
      <xdr:colOff>692150</xdr:colOff>
      <xdr:row>35</xdr:row>
      <xdr:rowOff>149802</xdr:rowOff>
    </xdr:to>
    <xdr:sp macro="" textlink="">
      <xdr:nvSpPr>
        <xdr:cNvPr id="122" name="フローチャート : 判断 121"/>
        <xdr:cNvSpPr/>
      </xdr:nvSpPr>
      <xdr:spPr bwMode="auto">
        <a:xfrm>
          <a:off x="2857500" y="665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159979</xdr:rowOff>
    </xdr:from>
    <xdr:ext cx="762000" cy="259045"/>
    <xdr:sp macro="" textlink="">
      <xdr:nvSpPr>
        <xdr:cNvPr id="123" name="テキスト ボックス 122"/>
        <xdr:cNvSpPr txBox="1"/>
      </xdr:nvSpPr>
      <xdr:spPr>
        <a:xfrm>
          <a:off x="2527300" y="642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330697</xdr:rowOff>
    </xdr:from>
    <xdr:to>
      <xdr:col>5</xdr:col>
      <xdr:colOff>34925</xdr:colOff>
      <xdr:row>36</xdr:row>
      <xdr:rowOff>89397</xdr:rowOff>
    </xdr:to>
    <xdr:sp macro="" textlink="">
      <xdr:nvSpPr>
        <xdr:cNvPr id="129" name="円/楕円 128"/>
        <xdr:cNvSpPr/>
      </xdr:nvSpPr>
      <xdr:spPr bwMode="auto">
        <a:xfrm>
          <a:off x="5600700" y="694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302774</xdr:rowOff>
    </xdr:from>
    <xdr:ext cx="762000" cy="259045"/>
    <xdr:sp macro="" textlink="">
      <xdr:nvSpPr>
        <xdr:cNvPr id="130" name="人口1人当たり決算額の推移該当値テキスト445"/>
        <xdr:cNvSpPr txBox="1"/>
      </xdr:nvSpPr>
      <xdr:spPr>
        <a:xfrm>
          <a:off x="5740400" y="691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13607</xdr:rowOff>
    </xdr:from>
    <xdr:to>
      <xdr:col>4</xdr:col>
      <xdr:colOff>520700</xdr:colOff>
      <xdr:row>36</xdr:row>
      <xdr:rowOff>115207</xdr:rowOff>
    </xdr:to>
    <xdr:sp macro="" textlink="">
      <xdr:nvSpPr>
        <xdr:cNvPr id="131" name="円/楕円 130"/>
        <xdr:cNvSpPr/>
      </xdr:nvSpPr>
      <xdr:spPr bwMode="auto">
        <a:xfrm>
          <a:off x="4953000" y="6966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99984</xdr:rowOff>
    </xdr:from>
    <xdr:ext cx="736600" cy="259045"/>
    <xdr:sp macro="" textlink="">
      <xdr:nvSpPr>
        <xdr:cNvPr id="132" name="テキスト ボックス 131"/>
        <xdr:cNvSpPr txBox="1"/>
      </xdr:nvSpPr>
      <xdr:spPr>
        <a:xfrm>
          <a:off x="4622800" y="705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36337</xdr:rowOff>
    </xdr:from>
    <xdr:to>
      <xdr:col>3</xdr:col>
      <xdr:colOff>955675</xdr:colOff>
      <xdr:row>36</xdr:row>
      <xdr:rowOff>137937</xdr:rowOff>
    </xdr:to>
    <xdr:sp macro="" textlink="">
      <xdr:nvSpPr>
        <xdr:cNvPr id="133" name="円/楕円 132"/>
        <xdr:cNvSpPr/>
      </xdr:nvSpPr>
      <xdr:spPr bwMode="auto">
        <a:xfrm>
          <a:off x="4254500" y="698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122714</xdr:rowOff>
    </xdr:from>
    <xdr:ext cx="762000" cy="259045"/>
    <xdr:sp macro="" textlink="">
      <xdr:nvSpPr>
        <xdr:cNvPr id="134" name="テキスト ボックス 133"/>
        <xdr:cNvSpPr txBox="1"/>
      </xdr:nvSpPr>
      <xdr:spPr>
        <a:xfrm>
          <a:off x="3924300" y="707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75330</xdr:rowOff>
    </xdr:from>
    <xdr:to>
      <xdr:col>3</xdr:col>
      <xdr:colOff>257175</xdr:colOff>
      <xdr:row>37</xdr:row>
      <xdr:rowOff>5480</xdr:rowOff>
    </xdr:to>
    <xdr:sp macro="" textlink="">
      <xdr:nvSpPr>
        <xdr:cNvPr id="135" name="円/楕円 134"/>
        <xdr:cNvSpPr/>
      </xdr:nvSpPr>
      <xdr:spPr bwMode="auto">
        <a:xfrm>
          <a:off x="3556000" y="702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161707</xdr:rowOff>
    </xdr:from>
    <xdr:ext cx="762000" cy="259045"/>
    <xdr:sp macro="" textlink="">
      <xdr:nvSpPr>
        <xdr:cNvPr id="136" name="テキスト ボックス 135"/>
        <xdr:cNvSpPr txBox="1"/>
      </xdr:nvSpPr>
      <xdr:spPr>
        <a:xfrm>
          <a:off x="3225800" y="711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227980</xdr:rowOff>
    </xdr:from>
    <xdr:to>
      <xdr:col>2</xdr:col>
      <xdr:colOff>692150</xdr:colOff>
      <xdr:row>35</xdr:row>
      <xdr:rowOff>329580</xdr:rowOff>
    </xdr:to>
    <xdr:sp macro="" textlink="">
      <xdr:nvSpPr>
        <xdr:cNvPr id="137" name="円/楕円 136"/>
        <xdr:cNvSpPr/>
      </xdr:nvSpPr>
      <xdr:spPr bwMode="auto">
        <a:xfrm>
          <a:off x="2857500" y="683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314357</xdr:rowOff>
    </xdr:from>
    <xdr:ext cx="762000" cy="259045"/>
    <xdr:sp macro="" textlink="">
      <xdr:nvSpPr>
        <xdr:cNvPr id="138" name="テキスト ボックス 137"/>
        <xdr:cNvSpPr txBox="1"/>
      </xdr:nvSpPr>
      <xdr:spPr>
        <a:xfrm>
          <a:off x="2527300" y="692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4721</xdr:rowOff>
    </xdr:from>
    <xdr:to>
      <xdr:col>6</xdr:col>
      <xdr:colOff>511175</xdr:colOff>
      <xdr:row>37</xdr:row>
      <xdr:rowOff>11635</xdr:rowOff>
    </xdr:to>
    <xdr:cxnSp macro="">
      <xdr:nvCxnSpPr>
        <xdr:cNvPr id="63" name="直線コネクタ 62"/>
        <xdr:cNvCxnSpPr/>
      </xdr:nvCxnSpPr>
      <xdr:spPr>
        <a:xfrm flipV="1">
          <a:off x="3797300" y="6348371"/>
          <a:ext cx="8382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123254</xdr:rowOff>
    </xdr:from>
    <xdr:to>
      <xdr:col>5</xdr:col>
      <xdr:colOff>358775</xdr:colOff>
      <xdr:row>37</xdr:row>
      <xdr:rowOff>11635</xdr:rowOff>
    </xdr:to>
    <xdr:cxnSp macro="">
      <xdr:nvCxnSpPr>
        <xdr:cNvPr id="66" name="直線コネクタ 65"/>
        <xdr:cNvCxnSpPr/>
      </xdr:nvCxnSpPr>
      <xdr:spPr>
        <a:xfrm>
          <a:off x="2908300" y="6295454"/>
          <a:ext cx="889000" cy="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123254</xdr:rowOff>
    </xdr:from>
    <xdr:to>
      <xdr:col>4</xdr:col>
      <xdr:colOff>155575</xdr:colOff>
      <xdr:row>36</xdr:row>
      <xdr:rowOff>152309</xdr:rowOff>
    </xdr:to>
    <xdr:cxnSp macro="">
      <xdr:nvCxnSpPr>
        <xdr:cNvPr id="69" name="直線コネクタ 68"/>
        <xdr:cNvCxnSpPr/>
      </xdr:nvCxnSpPr>
      <xdr:spPr>
        <a:xfrm flipV="1">
          <a:off x="2019300" y="6295454"/>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152309</xdr:rowOff>
    </xdr:from>
    <xdr:to>
      <xdr:col>2</xdr:col>
      <xdr:colOff>638175</xdr:colOff>
      <xdr:row>36</xdr:row>
      <xdr:rowOff>157175</xdr:rowOff>
    </xdr:to>
    <xdr:cxnSp macro="">
      <xdr:nvCxnSpPr>
        <xdr:cNvPr id="72" name="直線コネクタ 71"/>
        <xdr:cNvCxnSpPr/>
      </xdr:nvCxnSpPr>
      <xdr:spPr>
        <a:xfrm flipV="1">
          <a:off x="1130300" y="6324509"/>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125371</xdr:rowOff>
    </xdr:from>
    <xdr:to>
      <xdr:col>6</xdr:col>
      <xdr:colOff>561975</xdr:colOff>
      <xdr:row>37</xdr:row>
      <xdr:rowOff>55521</xdr:rowOff>
    </xdr:to>
    <xdr:sp macro="" textlink="">
      <xdr:nvSpPr>
        <xdr:cNvPr id="82" name="円/楕円 81"/>
        <xdr:cNvSpPr/>
      </xdr:nvSpPr>
      <xdr:spPr>
        <a:xfrm>
          <a:off x="4584700" y="62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148248</xdr:rowOff>
    </xdr:from>
    <xdr:ext cx="599010" cy="259045"/>
    <xdr:sp macro="" textlink="">
      <xdr:nvSpPr>
        <xdr:cNvPr id="83" name="人件費該当値テキスト"/>
        <xdr:cNvSpPr txBox="1"/>
      </xdr:nvSpPr>
      <xdr:spPr>
        <a:xfrm>
          <a:off x="4686300" y="614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233,832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132285</xdr:rowOff>
    </xdr:from>
    <xdr:to>
      <xdr:col>5</xdr:col>
      <xdr:colOff>409575</xdr:colOff>
      <xdr:row>37</xdr:row>
      <xdr:rowOff>62435</xdr:rowOff>
    </xdr:to>
    <xdr:sp macro="" textlink="">
      <xdr:nvSpPr>
        <xdr:cNvPr id="84" name="円/楕円 83"/>
        <xdr:cNvSpPr/>
      </xdr:nvSpPr>
      <xdr:spPr>
        <a:xfrm>
          <a:off x="3746500" y="63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78962</xdr:rowOff>
    </xdr:from>
    <xdr:ext cx="599010" cy="259045"/>
    <xdr:sp macro="" textlink="">
      <xdr:nvSpPr>
        <xdr:cNvPr id="85" name="テキスト ボックス 84"/>
        <xdr:cNvSpPr txBox="1"/>
      </xdr:nvSpPr>
      <xdr:spPr>
        <a:xfrm>
          <a:off x="3497794" y="607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231,715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72454</xdr:rowOff>
    </xdr:from>
    <xdr:to>
      <xdr:col>4</xdr:col>
      <xdr:colOff>206375</xdr:colOff>
      <xdr:row>37</xdr:row>
      <xdr:rowOff>2604</xdr:rowOff>
    </xdr:to>
    <xdr:sp macro="" textlink="">
      <xdr:nvSpPr>
        <xdr:cNvPr id="86" name="円/楕円 85"/>
        <xdr:cNvSpPr/>
      </xdr:nvSpPr>
      <xdr:spPr>
        <a:xfrm>
          <a:off x="2857500" y="62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19131</xdr:rowOff>
    </xdr:from>
    <xdr:ext cx="599010" cy="259045"/>
    <xdr:sp macro="" textlink="">
      <xdr:nvSpPr>
        <xdr:cNvPr id="87" name="テキスト ボックス 86"/>
        <xdr:cNvSpPr txBox="1"/>
      </xdr:nvSpPr>
      <xdr:spPr>
        <a:xfrm>
          <a:off x="2608794" y="60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250,036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101509</xdr:rowOff>
    </xdr:from>
    <xdr:to>
      <xdr:col>3</xdr:col>
      <xdr:colOff>3175</xdr:colOff>
      <xdr:row>37</xdr:row>
      <xdr:rowOff>31659</xdr:rowOff>
    </xdr:to>
    <xdr:sp macro="" textlink="">
      <xdr:nvSpPr>
        <xdr:cNvPr id="88" name="円/楕円 87"/>
        <xdr:cNvSpPr/>
      </xdr:nvSpPr>
      <xdr:spPr>
        <a:xfrm>
          <a:off x="1968500" y="6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48186</xdr:rowOff>
    </xdr:from>
    <xdr:ext cx="599010" cy="259045"/>
    <xdr:sp macro="" textlink="">
      <xdr:nvSpPr>
        <xdr:cNvPr id="89" name="テキスト ボックス 88"/>
        <xdr:cNvSpPr txBox="1"/>
      </xdr:nvSpPr>
      <xdr:spPr>
        <a:xfrm>
          <a:off x="1719794" y="60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106375</xdr:rowOff>
    </xdr:from>
    <xdr:to>
      <xdr:col>1</xdr:col>
      <xdr:colOff>485775</xdr:colOff>
      <xdr:row>37</xdr:row>
      <xdr:rowOff>36525</xdr:rowOff>
    </xdr:to>
    <xdr:sp macro="" textlink="">
      <xdr:nvSpPr>
        <xdr:cNvPr id="90" name="円/楕円 89"/>
        <xdr:cNvSpPr/>
      </xdr:nvSpPr>
      <xdr:spPr>
        <a:xfrm>
          <a:off x="1079500" y="62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53052</xdr:rowOff>
    </xdr:from>
    <xdr:ext cx="599010" cy="259045"/>
    <xdr:sp macro="" textlink="">
      <xdr:nvSpPr>
        <xdr:cNvPr id="91" name="テキスト ボックス 90"/>
        <xdr:cNvSpPr txBox="1"/>
      </xdr:nvSpPr>
      <xdr:spPr>
        <a:xfrm>
          <a:off x="830794" y="605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66512</xdr:rowOff>
    </xdr:from>
    <xdr:to>
      <xdr:col>6</xdr:col>
      <xdr:colOff>511175</xdr:colOff>
      <xdr:row>57</xdr:row>
      <xdr:rowOff>70165</xdr:rowOff>
    </xdr:to>
    <xdr:cxnSp macro="">
      <xdr:nvCxnSpPr>
        <xdr:cNvPr id="122" name="直線コネクタ 121"/>
        <xdr:cNvCxnSpPr/>
      </xdr:nvCxnSpPr>
      <xdr:spPr>
        <a:xfrm>
          <a:off x="3797300" y="9839162"/>
          <a:ext cx="8382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66512</xdr:rowOff>
    </xdr:from>
    <xdr:to>
      <xdr:col>5</xdr:col>
      <xdr:colOff>358775</xdr:colOff>
      <xdr:row>57</xdr:row>
      <xdr:rowOff>88326</xdr:rowOff>
    </xdr:to>
    <xdr:cxnSp macro="">
      <xdr:nvCxnSpPr>
        <xdr:cNvPr id="125" name="直線コネクタ 124"/>
        <xdr:cNvCxnSpPr/>
      </xdr:nvCxnSpPr>
      <xdr:spPr>
        <a:xfrm flipV="1">
          <a:off x="2908300" y="9839162"/>
          <a:ext cx="8890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88326</xdr:rowOff>
    </xdr:from>
    <xdr:to>
      <xdr:col>4</xdr:col>
      <xdr:colOff>155575</xdr:colOff>
      <xdr:row>57</xdr:row>
      <xdr:rowOff>166035</xdr:rowOff>
    </xdr:to>
    <xdr:cxnSp macro="">
      <xdr:nvCxnSpPr>
        <xdr:cNvPr id="128" name="直線コネクタ 127"/>
        <xdr:cNvCxnSpPr/>
      </xdr:nvCxnSpPr>
      <xdr:spPr>
        <a:xfrm flipV="1">
          <a:off x="2019300" y="9860976"/>
          <a:ext cx="889000" cy="7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166035</xdr:rowOff>
    </xdr:from>
    <xdr:to>
      <xdr:col>2</xdr:col>
      <xdr:colOff>638175</xdr:colOff>
      <xdr:row>58</xdr:row>
      <xdr:rowOff>1776</xdr:rowOff>
    </xdr:to>
    <xdr:cxnSp macro="">
      <xdr:nvCxnSpPr>
        <xdr:cNvPr id="131" name="直線コネクタ 130"/>
        <xdr:cNvCxnSpPr/>
      </xdr:nvCxnSpPr>
      <xdr:spPr>
        <a:xfrm flipV="1">
          <a:off x="1130300" y="9938685"/>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19365</xdr:rowOff>
    </xdr:from>
    <xdr:to>
      <xdr:col>6</xdr:col>
      <xdr:colOff>561975</xdr:colOff>
      <xdr:row>57</xdr:row>
      <xdr:rowOff>120965</xdr:rowOff>
    </xdr:to>
    <xdr:sp macro="" textlink="">
      <xdr:nvSpPr>
        <xdr:cNvPr id="141" name="円/楕円 140"/>
        <xdr:cNvSpPr/>
      </xdr:nvSpPr>
      <xdr:spPr>
        <a:xfrm>
          <a:off x="4584700" y="97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42242</xdr:rowOff>
    </xdr:from>
    <xdr:ext cx="599010" cy="259045"/>
    <xdr:sp macro="" textlink="">
      <xdr:nvSpPr>
        <xdr:cNvPr id="142" name="物件費該当値テキスト"/>
        <xdr:cNvSpPr txBox="1"/>
      </xdr:nvSpPr>
      <xdr:spPr>
        <a:xfrm>
          <a:off x="4686300" y="96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227,585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15712</xdr:rowOff>
    </xdr:from>
    <xdr:to>
      <xdr:col>5</xdr:col>
      <xdr:colOff>409575</xdr:colOff>
      <xdr:row>57</xdr:row>
      <xdr:rowOff>117312</xdr:rowOff>
    </xdr:to>
    <xdr:sp macro="" textlink="">
      <xdr:nvSpPr>
        <xdr:cNvPr id="143" name="円/楕円 142"/>
        <xdr:cNvSpPr/>
      </xdr:nvSpPr>
      <xdr:spPr>
        <a:xfrm>
          <a:off x="3746500" y="97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133839</xdr:rowOff>
    </xdr:from>
    <xdr:ext cx="599010" cy="259045"/>
    <xdr:sp macro="" textlink="">
      <xdr:nvSpPr>
        <xdr:cNvPr id="144" name="テキスト ボックス 143"/>
        <xdr:cNvSpPr txBox="1"/>
      </xdr:nvSpPr>
      <xdr:spPr>
        <a:xfrm>
          <a:off x="3497794" y="95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37526</xdr:rowOff>
    </xdr:from>
    <xdr:to>
      <xdr:col>4</xdr:col>
      <xdr:colOff>206375</xdr:colOff>
      <xdr:row>57</xdr:row>
      <xdr:rowOff>139126</xdr:rowOff>
    </xdr:to>
    <xdr:sp macro="" textlink="">
      <xdr:nvSpPr>
        <xdr:cNvPr id="145" name="円/楕円 144"/>
        <xdr:cNvSpPr/>
      </xdr:nvSpPr>
      <xdr:spPr>
        <a:xfrm>
          <a:off x="2857500" y="98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155653</xdr:rowOff>
    </xdr:from>
    <xdr:ext cx="599010" cy="259045"/>
    <xdr:sp macro="" textlink="">
      <xdr:nvSpPr>
        <xdr:cNvPr id="146" name="テキスト ボックス 145"/>
        <xdr:cNvSpPr txBox="1"/>
      </xdr:nvSpPr>
      <xdr:spPr>
        <a:xfrm>
          <a:off x="2608794" y="95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115235</xdr:rowOff>
    </xdr:from>
    <xdr:to>
      <xdr:col>3</xdr:col>
      <xdr:colOff>3175</xdr:colOff>
      <xdr:row>58</xdr:row>
      <xdr:rowOff>45385</xdr:rowOff>
    </xdr:to>
    <xdr:sp macro="" textlink="">
      <xdr:nvSpPr>
        <xdr:cNvPr id="147" name="円/楕円 146"/>
        <xdr:cNvSpPr/>
      </xdr:nvSpPr>
      <xdr:spPr>
        <a:xfrm>
          <a:off x="1968500" y="98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61912</xdr:rowOff>
    </xdr:from>
    <xdr:ext cx="599010" cy="259045"/>
    <xdr:sp macro="" textlink="">
      <xdr:nvSpPr>
        <xdr:cNvPr id="148" name="テキスト ボックス 147"/>
        <xdr:cNvSpPr txBox="1"/>
      </xdr:nvSpPr>
      <xdr:spPr>
        <a:xfrm>
          <a:off x="1719794" y="966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122426</xdr:rowOff>
    </xdr:from>
    <xdr:to>
      <xdr:col>1</xdr:col>
      <xdr:colOff>485775</xdr:colOff>
      <xdr:row>58</xdr:row>
      <xdr:rowOff>52576</xdr:rowOff>
    </xdr:to>
    <xdr:sp macro="" textlink="">
      <xdr:nvSpPr>
        <xdr:cNvPr id="149" name="円/楕円 148"/>
        <xdr:cNvSpPr/>
      </xdr:nvSpPr>
      <xdr:spPr>
        <a:xfrm>
          <a:off x="1079500" y="989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43703</xdr:rowOff>
    </xdr:from>
    <xdr:ext cx="599010" cy="259045"/>
    <xdr:sp macro="" textlink="">
      <xdr:nvSpPr>
        <xdr:cNvPr id="150" name="テキスト ボックス 149"/>
        <xdr:cNvSpPr txBox="1"/>
      </xdr:nvSpPr>
      <xdr:spPr>
        <a:xfrm>
          <a:off x="830794" y="998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4" name="テキスト ボックス 163"/>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6" name="テキスト ボックス 165"/>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8" name="テキスト ボックス 167"/>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0" name="テキスト ボックス 16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95238</xdr:rowOff>
    </xdr:from>
    <xdr:to>
      <xdr:col>6</xdr:col>
      <xdr:colOff>510540</xdr:colOff>
      <xdr:row>79</xdr:row>
      <xdr:rowOff>98879</xdr:rowOff>
    </xdr:to>
    <xdr:cxnSp macro="">
      <xdr:nvCxnSpPr>
        <xdr:cNvPr id="176" name="直線コネクタ 175"/>
        <xdr:cNvCxnSpPr/>
      </xdr:nvCxnSpPr>
      <xdr:spPr>
        <a:xfrm flipV="1">
          <a:off x="4633595" y="12439638"/>
          <a:ext cx="1270" cy="120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102706</xdr:rowOff>
    </xdr:from>
    <xdr:ext cx="249299" cy="259045"/>
    <xdr:sp macro="" textlink="">
      <xdr:nvSpPr>
        <xdr:cNvPr id="177" name="維持補修費最小値テキスト"/>
        <xdr:cNvSpPr txBox="1"/>
      </xdr:nvSpPr>
      <xdr:spPr>
        <a:xfrm>
          <a:off x="4686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98879</xdr:rowOff>
    </xdr:from>
    <xdr:to>
      <xdr:col>6</xdr:col>
      <xdr:colOff>600075</xdr:colOff>
      <xdr:row>79</xdr:row>
      <xdr:rowOff>98879</xdr:rowOff>
    </xdr:to>
    <xdr:cxnSp macro="">
      <xdr:nvCxnSpPr>
        <xdr:cNvPr id="178" name="直線コネクタ 177"/>
        <xdr:cNvCxnSpPr/>
      </xdr:nvCxnSpPr>
      <xdr:spPr>
        <a:xfrm>
          <a:off x="4546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41915</xdr:rowOff>
    </xdr:from>
    <xdr:ext cx="534377" cy="259045"/>
    <xdr:sp macro="" textlink="">
      <xdr:nvSpPr>
        <xdr:cNvPr id="179" name="維持補修費最大値テキスト"/>
        <xdr:cNvSpPr txBox="1"/>
      </xdr:nvSpPr>
      <xdr:spPr>
        <a:xfrm>
          <a:off x="4686300" y="1221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72</xdr:row>
      <xdr:rowOff>95238</xdr:rowOff>
    </xdr:from>
    <xdr:to>
      <xdr:col>6</xdr:col>
      <xdr:colOff>600075</xdr:colOff>
      <xdr:row>72</xdr:row>
      <xdr:rowOff>95238</xdr:rowOff>
    </xdr:to>
    <xdr:cxnSp macro="">
      <xdr:nvCxnSpPr>
        <xdr:cNvPr id="180" name="直線コネクタ 179"/>
        <xdr:cNvCxnSpPr/>
      </xdr:nvCxnSpPr>
      <xdr:spPr>
        <a:xfrm>
          <a:off x="4546600" y="1243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95238</xdr:rowOff>
    </xdr:from>
    <xdr:to>
      <xdr:col>6</xdr:col>
      <xdr:colOff>511175</xdr:colOff>
      <xdr:row>73</xdr:row>
      <xdr:rowOff>144174</xdr:rowOff>
    </xdr:to>
    <xdr:cxnSp macro="">
      <xdr:nvCxnSpPr>
        <xdr:cNvPr id="181" name="直線コネクタ 180"/>
        <xdr:cNvCxnSpPr/>
      </xdr:nvCxnSpPr>
      <xdr:spPr>
        <a:xfrm flipV="1">
          <a:off x="3797300" y="12439638"/>
          <a:ext cx="838200" cy="2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50672</xdr:rowOff>
    </xdr:from>
    <xdr:ext cx="534377" cy="259045"/>
    <xdr:sp macro="" textlink="">
      <xdr:nvSpPr>
        <xdr:cNvPr id="182" name="維持補修費平均値テキスト"/>
        <xdr:cNvSpPr txBox="1"/>
      </xdr:nvSpPr>
      <xdr:spPr>
        <a:xfrm>
          <a:off x="4686300" y="13252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72245</xdr:rowOff>
    </xdr:from>
    <xdr:to>
      <xdr:col>6</xdr:col>
      <xdr:colOff>561975</xdr:colOff>
      <xdr:row>78</xdr:row>
      <xdr:rowOff>2395</xdr:rowOff>
    </xdr:to>
    <xdr:sp macro="" textlink="">
      <xdr:nvSpPr>
        <xdr:cNvPr id="183" name="フローチャート : 判断 182"/>
        <xdr:cNvSpPr/>
      </xdr:nvSpPr>
      <xdr:spPr>
        <a:xfrm>
          <a:off x="45847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19914</xdr:rowOff>
    </xdr:from>
    <xdr:to>
      <xdr:col>5</xdr:col>
      <xdr:colOff>358775</xdr:colOff>
      <xdr:row>73</xdr:row>
      <xdr:rowOff>144174</xdr:rowOff>
    </xdr:to>
    <xdr:cxnSp macro="">
      <xdr:nvCxnSpPr>
        <xdr:cNvPr id="184" name="直線コネクタ 183"/>
        <xdr:cNvCxnSpPr/>
      </xdr:nvCxnSpPr>
      <xdr:spPr>
        <a:xfrm>
          <a:off x="2908300" y="12192864"/>
          <a:ext cx="889000" cy="46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285</xdr:rowOff>
    </xdr:from>
    <xdr:to>
      <xdr:col>5</xdr:col>
      <xdr:colOff>409575</xdr:colOff>
      <xdr:row>77</xdr:row>
      <xdr:rowOff>101885</xdr:rowOff>
    </xdr:to>
    <xdr:sp macro="" textlink="">
      <xdr:nvSpPr>
        <xdr:cNvPr id="185" name="フローチャート : 判断 184"/>
        <xdr:cNvSpPr/>
      </xdr:nvSpPr>
      <xdr:spPr>
        <a:xfrm>
          <a:off x="3746500" y="1320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93012</xdr:rowOff>
    </xdr:from>
    <xdr:ext cx="534377" cy="259045"/>
    <xdr:sp macro="" textlink="">
      <xdr:nvSpPr>
        <xdr:cNvPr id="186" name="テキスト ボックス 185"/>
        <xdr:cNvSpPr txBox="1"/>
      </xdr:nvSpPr>
      <xdr:spPr>
        <a:xfrm>
          <a:off x="3530111" y="132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19914</xdr:rowOff>
    </xdr:from>
    <xdr:to>
      <xdr:col>4</xdr:col>
      <xdr:colOff>155575</xdr:colOff>
      <xdr:row>74</xdr:row>
      <xdr:rowOff>12550</xdr:rowOff>
    </xdr:to>
    <xdr:cxnSp macro="">
      <xdr:nvCxnSpPr>
        <xdr:cNvPr id="187" name="直線コネクタ 186"/>
        <xdr:cNvCxnSpPr/>
      </xdr:nvCxnSpPr>
      <xdr:spPr>
        <a:xfrm flipV="1">
          <a:off x="2019300" y="12192864"/>
          <a:ext cx="889000" cy="50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5265</xdr:rowOff>
    </xdr:from>
    <xdr:to>
      <xdr:col>4</xdr:col>
      <xdr:colOff>206375</xdr:colOff>
      <xdr:row>77</xdr:row>
      <xdr:rowOff>106865</xdr:rowOff>
    </xdr:to>
    <xdr:sp macro="" textlink="">
      <xdr:nvSpPr>
        <xdr:cNvPr id="188" name="フローチャート : 判断 187"/>
        <xdr:cNvSpPr/>
      </xdr:nvSpPr>
      <xdr:spPr>
        <a:xfrm>
          <a:off x="2857500" y="1320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97992</xdr:rowOff>
    </xdr:from>
    <xdr:ext cx="534377" cy="259045"/>
    <xdr:sp macro="" textlink="">
      <xdr:nvSpPr>
        <xdr:cNvPr id="189" name="テキスト ボックス 188"/>
        <xdr:cNvSpPr txBox="1"/>
      </xdr:nvSpPr>
      <xdr:spPr>
        <a:xfrm>
          <a:off x="2641111" y="132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152812</xdr:rowOff>
    </xdr:from>
    <xdr:to>
      <xdr:col>2</xdr:col>
      <xdr:colOff>638175</xdr:colOff>
      <xdr:row>74</xdr:row>
      <xdr:rowOff>12550</xdr:rowOff>
    </xdr:to>
    <xdr:cxnSp macro="">
      <xdr:nvCxnSpPr>
        <xdr:cNvPr id="190" name="直線コネクタ 189"/>
        <xdr:cNvCxnSpPr/>
      </xdr:nvCxnSpPr>
      <xdr:spPr>
        <a:xfrm>
          <a:off x="1130300" y="12668662"/>
          <a:ext cx="8890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23847</xdr:rowOff>
    </xdr:from>
    <xdr:to>
      <xdr:col>3</xdr:col>
      <xdr:colOff>3175</xdr:colOff>
      <xdr:row>77</xdr:row>
      <xdr:rowOff>125447</xdr:rowOff>
    </xdr:to>
    <xdr:sp macro="" textlink="">
      <xdr:nvSpPr>
        <xdr:cNvPr id="191" name="フローチャート : 判断 190"/>
        <xdr:cNvSpPr/>
      </xdr:nvSpPr>
      <xdr:spPr>
        <a:xfrm>
          <a:off x="1968500" y="1322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116574</xdr:rowOff>
    </xdr:from>
    <xdr:ext cx="534377" cy="259045"/>
    <xdr:sp macro="" textlink="">
      <xdr:nvSpPr>
        <xdr:cNvPr id="192" name="テキスト ボックス 191"/>
        <xdr:cNvSpPr txBox="1"/>
      </xdr:nvSpPr>
      <xdr:spPr>
        <a:xfrm>
          <a:off x="1752111" y="133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42690</xdr:rowOff>
    </xdr:from>
    <xdr:to>
      <xdr:col>1</xdr:col>
      <xdr:colOff>485775</xdr:colOff>
      <xdr:row>77</xdr:row>
      <xdr:rowOff>144290</xdr:rowOff>
    </xdr:to>
    <xdr:sp macro="" textlink="">
      <xdr:nvSpPr>
        <xdr:cNvPr id="193" name="フローチャート : 判断 192"/>
        <xdr:cNvSpPr/>
      </xdr:nvSpPr>
      <xdr:spPr>
        <a:xfrm>
          <a:off x="1079500" y="1324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135417</xdr:rowOff>
    </xdr:from>
    <xdr:ext cx="534377" cy="259045"/>
    <xdr:sp macro="" textlink="">
      <xdr:nvSpPr>
        <xdr:cNvPr id="194" name="テキスト ボックス 193"/>
        <xdr:cNvSpPr txBox="1"/>
      </xdr:nvSpPr>
      <xdr:spPr>
        <a:xfrm>
          <a:off x="863111" y="133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44438</xdr:rowOff>
    </xdr:from>
    <xdr:to>
      <xdr:col>6</xdr:col>
      <xdr:colOff>561975</xdr:colOff>
      <xdr:row>72</xdr:row>
      <xdr:rowOff>146038</xdr:rowOff>
    </xdr:to>
    <xdr:sp macro="" textlink="">
      <xdr:nvSpPr>
        <xdr:cNvPr id="200" name="円/楕円 199"/>
        <xdr:cNvSpPr/>
      </xdr:nvSpPr>
      <xdr:spPr>
        <a:xfrm>
          <a:off x="4584700" y="12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168915</xdr:rowOff>
    </xdr:from>
    <xdr:ext cx="534377" cy="259045"/>
    <xdr:sp macro="" textlink="">
      <xdr:nvSpPr>
        <xdr:cNvPr id="201" name="維持補修費該当値テキスト"/>
        <xdr:cNvSpPr txBox="1"/>
      </xdr:nvSpPr>
      <xdr:spPr>
        <a:xfrm>
          <a:off x="4686300" y="123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73,723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93374</xdr:rowOff>
    </xdr:from>
    <xdr:to>
      <xdr:col>5</xdr:col>
      <xdr:colOff>409575</xdr:colOff>
      <xdr:row>74</xdr:row>
      <xdr:rowOff>23524</xdr:rowOff>
    </xdr:to>
    <xdr:sp macro="" textlink="">
      <xdr:nvSpPr>
        <xdr:cNvPr id="202" name="円/楕円 201"/>
        <xdr:cNvSpPr/>
      </xdr:nvSpPr>
      <xdr:spPr>
        <a:xfrm>
          <a:off x="3746500" y="126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40051</xdr:rowOff>
    </xdr:from>
    <xdr:ext cx="534377" cy="259045"/>
    <xdr:sp macro="" textlink="">
      <xdr:nvSpPr>
        <xdr:cNvPr id="203" name="テキスト ボックス 202"/>
        <xdr:cNvSpPr txBox="1"/>
      </xdr:nvSpPr>
      <xdr:spPr>
        <a:xfrm>
          <a:off x="3530111" y="123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60,226</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140564</xdr:rowOff>
    </xdr:from>
    <xdr:to>
      <xdr:col>4</xdr:col>
      <xdr:colOff>206375</xdr:colOff>
      <xdr:row>71</xdr:row>
      <xdr:rowOff>70714</xdr:rowOff>
    </xdr:to>
    <xdr:sp macro="" textlink="">
      <xdr:nvSpPr>
        <xdr:cNvPr id="204" name="円/楕円 203"/>
        <xdr:cNvSpPr/>
      </xdr:nvSpPr>
      <xdr:spPr>
        <a:xfrm>
          <a:off x="2857500" y="1214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87241</xdr:rowOff>
    </xdr:from>
    <xdr:ext cx="534377" cy="259045"/>
    <xdr:sp macro="" textlink="">
      <xdr:nvSpPr>
        <xdr:cNvPr id="205" name="テキスト ボックス 204"/>
        <xdr:cNvSpPr txBox="1"/>
      </xdr:nvSpPr>
      <xdr:spPr>
        <a:xfrm>
          <a:off x="2641111" y="1191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133200</xdr:rowOff>
    </xdr:from>
    <xdr:to>
      <xdr:col>3</xdr:col>
      <xdr:colOff>3175</xdr:colOff>
      <xdr:row>74</xdr:row>
      <xdr:rowOff>63350</xdr:rowOff>
    </xdr:to>
    <xdr:sp macro="" textlink="">
      <xdr:nvSpPr>
        <xdr:cNvPr id="206" name="円/楕円 205"/>
        <xdr:cNvSpPr/>
      </xdr:nvSpPr>
      <xdr:spPr>
        <a:xfrm>
          <a:off x="1968500" y="126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79877</xdr:rowOff>
    </xdr:from>
    <xdr:ext cx="534377" cy="259045"/>
    <xdr:sp macro="" textlink="">
      <xdr:nvSpPr>
        <xdr:cNvPr id="207" name="テキスト ボックス 206"/>
        <xdr:cNvSpPr txBox="1"/>
      </xdr:nvSpPr>
      <xdr:spPr>
        <a:xfrm>
          <a:off x="1752111" y="12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102012</xdr:rowOff>
    </xdr:from>
    <xdr:to>
      <xdr:col>1</xdr:col>
      <xdr:colOff>485775</xdr:colOff>
      <xdr:row>74</xdr:row>
      <xdr:rowOff>32162</xdr:rowOff>
    </xdr:to>
    <xdr:sp macro="" textlink="">
      <xdr:nvSpPr>
        <xdr:cNvPr id="208" name="円/楕円 207"/>
        <xdr:cNvSpPr/>
      </xdr:nvSpPr>
      <xdr:spPr>
        <a:xfrm>
          <a:off x="1079500" y="126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48689</xdr:rowOff>
    </xdr:from>
    <xdr:ext cx="534377" cy="259045"/>
    <xdr:sp macro="" textlink="">
      <xdr:nvSpPr>
        <xdr:cNvPr id="209" name="テキスト ボックス 208"/>
        <xdr:cNvSpPr txBox="1"/>
      </xdr:nvSpPr>
      <xdr:spPr>
        <a:xfrm>
          <a:off x="863111" y="123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4" name="直線コネクタ 233"/>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5"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6" name="直線コネクタ 235"/>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7"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8" name="直線コネクタ 237"/>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61633</xdr:rowOff>
    </xdr:from>
    <xdr:to>
      <xdr:col>6</xdr:col>
      <xdr:colOff>511175</xdr:colOff>
      <xdr:row>99</xdr:row>
      <xdr:rowOff>13639</xdr:rowOff>
    </xdr:to>
    <xdr:cxnSp macro="">
      <xdr:nvCxnSpPr>
        <xdr:cNvPr id="239" name="直線コネクタ 238"/>
        <xdr:cNvCxnSpPr/>
      </xdr:nvCxnSpPr>
      <xdr:spPr>
        <a:xfrm flipV="1">
          <a:off x="3797300" y="16863733"/>
          <a:ext cx="838200" cy="1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40"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41" name="フローチャート : 判断 240"/>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13639</xdr:rowOff>
    </xdr:from>
    <xdr:to>
      <xdr:col>5</xdr:col>
      <xdr:colOff>358775</xdr:colOff>
      <xdr:row>99</xdr:row>
      <xdr:rowOff>49785</xdr:rowOff>
    </xdr:to>
    <xdr:cxnSp macro="">
      <xdr:nvCxnSpPr>
        <xdr:cNvPr id="242" name="直線コネクタ 241"/>
        <xdr:cNvCxnSpPr/>
      </xdr:nvCxnSpPr>
      <xdr:spPr>
        <a:xfrm flipV="1">
          <a:off x="2908300" y="16987189"/>
          <a:ext cx="889000" cy="3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90412</xdr:rowOff>
    </xdr:from>
    <xdr:to>
      <xdr:col>5</xdr:col>
      <xdr:colOff>409575</xdr:colOff>
      <xdr:row>97</xdr:row>
      <xdr:rowOff>20562</xdr:rowOff>
    </xdr:to>
    <xdr:sp macro="" textlink="">
      <xdr:nvSpPr>
        <xdr:cNvPr id="243" name="フローチャート : 判断 242"/>
        <xdr:cNvSpPr/>
      </xdr:nvSpPr>
      <xdr:spPr>
        <a:xfrm>
          <a:off x="3746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37089</xdr:rowOff>
    </xdr:from>
    <xdr:ext cx="534377" cy="259045"/>
    <xdr:sp macro="" textlink="">
      <xdr:nvSpPr>
        <xdr:cNvPr id="244" name="テキスト ボックス 243"/>
        <xdr:cNvSpPr txBox="1"/>
      </xdr:nvSpPr>
      <xdr:spPr>
        <a:xfrm>
          <a:off x="3530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49785</xdr:rowOff>
    </xdr:from>
    <xdr:to>
      <xdr:col>4</xdr:col>
      <xdr:colOff>155575</xdr:colOff>
      <xdr:row>99</xdr:row>
      <xdr:rowOff>67348</xdr:rowOff>
    </xdr:to>
    <xdr:cxnSp macro="">
      <xdr:nvCxnSpPr>
        <xdr:cNvPr id="245" name="直線コネクタ 244"/>
        <xdr:cNvCxnSpPr/>
      </xdr:nvCxnSpPr>
      <xdr:spPr>
        <a:xfrm flipV="1">
          <a:off x="2019300" y="17023335"/>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104584</xdr:rowOff>
    </xdr:from>
    <xdr:to>
      <xdr:col>4</xdr:col>
      <xdr:colOff>206375</xdr:colOff>
      <xdr:row>97</xdr:row>
      <xdr:rowOff>34734</xdr:rowOff>
    </xdr:to>
    <xdr:sp macro="" textlink="">
      <xdr:nvSpPr>
        <xdr:cNvPr id="246" name="フローチャート : 判断 245"/>
        <xdr:cNvSpPr/>
      </xdr:nvSpPr>
      <xdr:spPr>
        <a:xfrm>
          <a:off x="2857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51261</xdr:rowOff>
    </xdr:from>
    <xdr:ext cx="534377" cy="259045"/>
    <xdr:sp macro="" textlink="">
      <xdr:nvSpPr>
        <xdr:cNvPr id="247" name="テキスト ボックス 246"/>
        <xdr:cNvSpPr txBox="1"/>
      </xdr:nvSpPr>
      <xdr:spPr>
        <a:xfrm>
          <a:off x="2641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28220</xdr:rowOff>
    </xdr:from>
    <xdr:to>
      <xdr:col>2</xdr:col>
      <xdr:colOff>638175</xdr:colOff>
      <xdr:row>99</xdr:row>
      <xdr:rowOff>67348</xdr:rowOff>
    </xdr:to>
    <xdr:cxnSp macro="">
      <xdr:nvCxnSpPr>
        <xdr:cNvPr id="248" name="直線コネクタ 247"/>
        <xdr:cNvCxnSpPr/>
      </xdr:nvCxnSpPr>
      <xdr:spPr>
        <a:xfrm>
          <a:off x="1130300" y="16315970"/>
          <a:ext cx="889000" cy="7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11506</xdr:rowOff>
    </xdr:from>
    <xdr:to>
      <xdr:col>3</xdr:col>
      <xdr:colOff>3175</xdr:colOff>
      <xdr:row>97</xdr:row>
      <xdr:rowOff>113106</xdr:rowOff>
    </xdr:to>
    <xdr:sp macro="" textlink="">
      <xdr:nvSpPr>
        <xdr:cNvPr id="249" name="フローチャート : 判断 248"/>
        <xdr:cNvSpPr/>
      </xdr:nvSpPr>
      <xdr:spPr>
        <a:xfrm>
          <a:off x="1968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129633</xdr:rowOff>
    </xdr:from>
    <xdr:ext cx="534377" cy="259045"/>
    <xdr:sp macro="" textlink="">
      <xdr:nvSpPr>
        <xdr:cNvPr id="250" name="テキスト ボックス 249"/>
        <xdr:cNvSpPr txBox="1"/>
      </xdr:nvSpPr>
      <xdr:spPr>
        <a:xfrm>
          <a:off x="1752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2350</xdr:rowOff>
    </xdr:from>
    <xdr:to>
      <xdr:col>1</xdr:col>
      <xdr:colOff>485775</xdr:colOff>
      <xdr:row>97</xdr:row>
      <xdr:rowOff>103950</xdr:rowOff>
    </xdr:to>
    <xdr:sp macro="" textlink="">
      <xdr:nvSpPr>
        <xdr:cNvPr id="251" name="フローチャート : 判断 250"/>
        <xdr:cNvSpPr/>
      </xdr:nvSpPr>
      <xdr:spPr>
        <a:xfrm>
          <a:off x="1079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95077</xdr:rowOff>
    </xdr:from>
    <xdr:ext cx="534377" cy="259045"/>
    <xdr:sp macro="" textlink="">
      <xdr:nvSpPr>
        <xdr:cNvPr id="252" name="テキスト ボックス 251"/>
        <xdr:cNvSpPr txBox="1"/>
      </xdr:nvSpPr>
      <xdr:spPr>
        <a:xfrm>
          <a:off x="863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10833</xdr:rowOff>
    </xdr:from>
    <xdr:to>
      <xdr:col>6</xdr:col>
      <xdr:colOff>561975</xdr:colOff>
      <xdr:row>98</xdr:row>
      <xdr:rowOff>112433</xdr:rowOff>
    </xdr:to>
    <xdr:sp macro="" textlink="">
      <xdr:nvSpPr>
        <xdr:cNvPr id="258" name="円/楕円 257"/>
        <xdr:cNvSpPr/>
      </xdr:nvSpPr>
      <xdr:spPr>
        <a:xfrm>
          <a:off x="45847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160710</xdr:rowOff>
    </xdr:from>
    <xdr:ext cx="534377" cy="259045"/>
    <xdr:sp macro="" textlink="">
      <xdr:nvSpPr>
        <xdr:cNvPr id="259" name="扶助費該当値テキスト"/>
        <xdr:cNvSpPr txBox="1"/>
      </xdr:nvSpPr>
      <xdr:spPr>
        <a:xfrm>
          <a:off x="4686300" y="167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134289</xdr:rowOff>
    </xdr:from>
    <xdr:to>
      <xdr:col>5</xdr:col>
      <xdr:colOff>409575</xdr:colOff>
      <xdr:row>99</xdr:row>
      <xdr:rowOff>64439</xdr:rowOff>
    </xdr:to>
    <xdr:sp macro="" textlink="">
      <xdr:nvSpPr>
        <xdr:cNvPr id="260" name="円/楕円 259"/>
        <xdr:cNvSpPr/>
      </xdr:nvSpPr>
      <xdr:spPr>
        <a:xfrm>
          <a:off x="3746500" y="169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55566</xdr:rowOff>
    </xdr:from>
    <xdr:ext cx="534377" cy="259045"/>
    <xdr:sp macro="" textlink="">
      <xdr:nvSpPr>
        <xdr:cNvPr id="261" name="テキスト ボックス 260"/>
        <xdr:cNvSpPr txBox="1"/>
      </xdr:nvSpPr>
      <xdr:spPr>
        <a:xfrm>
          <a:off x="3530111" y="1702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170435</xdr:rowOff>
    </xdr:from>
    <xdr:to>
      <xdr:col>4</xdr:col>
      <xdr:colOff>206375</xdr:colOff>
      <xdr:row>99</xdr:row>
      <xdr:rowOff>100585</xdr:rowOff>
    </xdr:to>
    <xdr:sp macro="" textlink="">
      <xdr:nvSpPr>
        <xdr:cNvPr id="262" name="円/楕円 261"/>
        <xdr:cNvSpPr/>
      </xdr:nvSpPr>
      <xdr:spPr>
        <a:xfrm>
          <a:off x="2857500" y="169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91712</xdr:rowOff>
    </xdr:from>
    <xdr:ext cx="534377" cy="259045"/>
    <xdr:sp macro="" textlink="">
      <xdr:nvSpPr>
        <xdr:cNvPr id="263" name="テキスト ボックス 262"/>
        <xdr:cNvSpPr txBox="1"/>
      </xdr:nvSpPr>
      <xdr:spPr>
        <a:xfrm>
          <a:off x="2641111" y="170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16548</xdr:rowOff>
    </xdr:from>
    <xdr:to>
      <xdr:col>3</xdr:col>
      <xdr:colOff>3175</xdr:colOff>
      <xdr:row>99</xdr:row>
      <xdr:rowOff>118148</xdr:rowOff>
    </xdr:to>
    <xdr:sp macro="" textlink="">
      <xdr:nvSpPr>
        <xdr:cNvPr id="264" name="円/楕円 263"/>
        <xdr:cNvSpPr/>
      </xdr:nvSpPr>
      <xdr:spPr>
        <a:xfrm>
          <a:off x="1968500" y="16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109275</xdr:rowOff>
    </xdr:from>
    <xdr:ext cx="534377" cy="259045"/>
    <xdr:sp macro="" textlink="">
      <xdr:nvSpPr>
        <xdr:cNvPr id="265" name="テキスト ボックス 264"/>
        <xdr:cNvSpPr txBox="1"/>
      </xdr:nvSpPr>
      <xdr:spPr>
        <a:xfrm>
          <a:off x="1752111" y="1708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148870</xdr:rowOff>
    </xdr:from>
    <xdr:to>
      <xdr:col>1</xdr:col>
      <xdr:colOff>485775</xdr:colOff>
      <xdr:row>95</xdr:row>
      <xdr:rowOff>79020</xdr:rowOff>
    </xdr:to>
    <xdr:sp macro="" textlink="">
      <xdr:nvSpPr>
        <xdr:cNvPr id="266" name="円/楕円 265"/>
        <xdr:cNvSpPr/>
      </xdr:nvSpPr>
      <xdr:spPr>
        <a:xfrm>
          <a:off x="1079500" y="16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95547</xdr:rowOff>
    </xdr:from>
    <xdr:ext cx="534377" cy="259045"/>
    <xdr:sp macro="" textlink="">
      <xdr:nvSpPr>
        <xdr:cNvPr id="267" name="テキスト ボックス 266"/>
        <xdr:cNvSpPr txBox="1"/>
      </xdr:nvSpPr>
      <xdr:spPr>
        <a:xfrm>
          <a:off x="863111" y="160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91" name="直線コネクタ 290"/>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2"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3" name="直線コネクタ 292"/>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4"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5" name="直線コネクタ 294"/>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111152</xdr:rowOff>
    </xdr:from>
    <xdr:to>
      <xdr:col>15</xdr:col>
      <xdr:colOff>180975</xdr:colOff>
      <xdr:row>35</xdr:row>
      <xdr:rowOff>153534</xdr:rowOff>
    </xdr:to>
    <xdr:cxnSp macro="">
      <xdr:nvCxnSpPr>
        <xdr:cNvPr id="296" name="直線コネクタ 295"/>
        <xdr:cNvCxnSpPr/>
      </xdr:nvCxnSpPr>
      <xdr:spPr>
        <a:xfrm>
          <a:off x="9639300" y="6111902"/>
          <a:ext cx="8382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7"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8" name="フローチャート : 判断 297"/>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162396</xdr:rowOff>
    </xdr:from>
    <xdr:to>
      <xdr:col>14</xdr:col>
      <xdr:colOff>28575</xdr:colOff>
      <xdr:row>35</xdr:row>
      <xdr:rowOff>111152</xdr:rowOff>
    </xdr:to>
    <xdr:cxnSp macro="">
      <xdr:nvCxnSpPr>
        <xdr:cNvPr id="299" name="直線コネクタ 298"/>
        <xdr:cNvCxnSpPr/>
      </xdr:nvCxnSpPr>
      <xdr:spPr>
        <a:xfrm>
          <a:off x="8750300" y="5991696"/>
          <a:ext cx="889000" cy="1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10623</xdr:rowOff>
    </xdr:from>
    <xdr:to>
      <xdr:col>14</xdr:col>
      <xdr:colOff>79375</xdr:colOff>
      <xdr:row>35</xdr:row>
      <xdr:rowOff>112223</xdr:rowOff>
    </xdr:to>
    <xdr:sp macro="" textlink="">
      <xdr:nvSpPr>
        <xdr:cNvPr id="300" name="フローチャート : 判断 299"/>
        <xdr:cNvSpPr/>
      </xdr:nvSpPr>
      <xdr:spPr>
        <a:xfrm>
          <a:off x="9588500" y="601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128750</xdr:rowOff>
    </xdr:from>
    <xdr:ext cx="599010" cy="259045"/>
    <xdr:sp macro="" textlink="">
      <xdr:nvSpPr>
        <xdr:cNvPr id="301" name="テキスト ボックス 300"/>
        <xdr:cNvSpPr txBox="1"/>
      </xdr:nvSpPr>
      <xdr:spPr>
        <a:xfrm>
          <a:off x="9339794" y="57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23244</xdr:rowOff>
    </xdr:from>
    <xdr:to>
      <xdr:col>12</xdr:col>
      <xdr:colOff>511175</xdr:colOff>
      <xdr:row>34</xdr:row>
      <xdr:rowOff>162396</xdr:rowOff>
    </xdr:to>
    <xdr:cxnSp macro="">
      <xdr:nvCxnSpPr>
        <xdr:cNvPr id="302" name="直線コネクタ 301"/>
        <xdr:cNvCxnSpPr/>
      </xdr:nvCxnSpPr>
      <xdr:spPr>
        <a:xfrm>
          <a:off x="7861300" y="5852544"/>
          <a:ext cx="889000" cy="1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33495</xdr:rowOff>
    </xdr:from>
    <xdr:to>
      <xdr:col>12</xdr:col>
      <xdr:colOff>561975</xdr:colOff>
      <xdr:row>35</xdr:row>
      <xdr:rowOff>135095</xdr:rowOff>
    </xdr:to>
    <xdr:sp macro="" textlink="">
      <xdr:nvSpPr>
        <xdr:cNvPr id="303" name="フローチャート : 判断 302"/>
        <xdr:cNvSpPr/>
      </xdr:nvSpPr>
      <xdr:spPr>
        <a:xfrm>
          <a:off x="8699500" y="60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126222</xdr:rowOff>
    </xdr:from>
    <xdr:ext cx="599010" cy="259045"/>
    <xdr:sp macro="" textlink="">
      <xdr:nvSpPr>
        <xdr:cNvPr id="304" name="テキスト ボックス 303"/>
        <xdr:cNvSpPr txBox="1"/>
      </xdr:nvSpPr>
      <xdr:spPr>
        <a:xfrm>
          <a:off x="8450794" y="612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23244</xdr:rowOff>
    </xdr:from>
    <xdr:to>
      <xdr:col>11</xdr:col>
      <xdr:colOff>307975</xdr:colOff>
      <xdr:row>37</xdr:row>
      <xdr:rowOff>9249</xdr:rowOff>
    </xdr:to>
    <xdr:cxnSp macro="">
      <xdr:nvCxnSpPr>
        <xdr:cNvPr id="305" name="直線コネクタ 304"/>
        <xdr:cNvCxnSpPr/>
      </xdr:nvCxnSpPr>
      <xdr:spPr>
        <a:xfrm flipV="1">
          <a:off x="6972300" y="5852544"/>
          <a:ext cx="889000" cy="5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78156</xdr:rowOff>
    </xdr:from>
    <xdr:to>
      <xdr:col>11</xdr:col>
      <xdr:colOff>358775</xdr:colOff>
      <xdr:row>36</xdr:row>
      <xdr:rowOff>8306</xdr:rowOff>
    </xdr:to>
    <xdr:sp macro="" textlink="">
      <xdr:nvSpPr>
        <xdr:cNvPr id="306" name="フローチャート : 判断 305"/>
        <xdr:cNvSpPr/>
      </xdr:nvSpPr>
      <xdr:spPr>
        <a:xfrm>
          <a:off x="7810500" y="607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170883</xdr:rowOff>
    </xdr:from>
    <xdr:ext cx="599010" cy="259045"/>
    <xdr:sp macro="" textlink="">
      <xdr:nvSpPr>
        <xdr:cNvPr id="307" name="テキスト ボックス 306"/>
        <xdr:cNvSpPr txBox="1"/>
      </xdr:nvSpPr>
      <xdr:spPr>
        <a:xfrm>
          <a:off x="7561794" y="617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110895</xdr:rowOff>
    </xdr:from>
    <xdr:to>
      <xdr:col>10</xdr:col>
      <xdr:colOff>155575</xdr:colOff>
      <xdr:row>36</xdr:row>
      <xdr:rowOff>41045</xdr:rowOff>
    </xdr:to>
    <xdr:sp macro="" textlink="">
      <xdr:nvSpPr>
        <xdr:cNvPr id="308" name="フローチャート : 判断 307"/>
        <xdr:cNvSpPr/>
      </xdr:nvSpPr>
      <xdr:spPr>
        <a:xfrm>
          <a:off x="6921500" y="61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57572</xdr:rowOff>
    </xdr:from>
    <xdr:ext cx="599010" cy="259045"/>
    <xdr:sp macro="" textlink="">
      <xdr:nvSpPr>
        <xdr:cNvPr id="309" name="テキスト ボックス 308"/>
        <xdr:cNvSpPr txBox="1"/>
      </xdr:nvSpPr>
      <xdr:spPr>
        <a:xfrm>
          <a:off x="6672794" y="588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102734</xdr:rowOff>
    </xdr:from>
    <xdr:to>
      <xdr:col>15</xdr:col>
      <xdr:colOff>231775</xdr:colOff>
      <xdr:row>36</xdr:row>
      <xdr:rowOff>32884</xdr:rowOff>
    </xdr:to>
    <xdr:sp macro="" textlink="">
      <xdr:nvSpPr>
        <xdr:cNvPr id="315" name="円/楕円 314"/>
        <xdr:cNvSpPr/>
      </xdr:nvSpPr>
      <xdr:spPr>
        <a:xfrm>
          <a:off x="10426700" y="61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125611</xdr:rowOff>
    </xdr:from>
    <xdr:ext cx="599010" cy="259045"/>
    <xdr:sp macro="" textlink="">
      <xdr:nvSpPr>
        <xdr:cNvPr id="316" name="補助費等該当値テキスト"/>
        <xdr:cNvSpPr txBox="1"/>
      </xdr:nvSpPr>
      <xdr:spPr>
        <a:xfrm>
          <a:off x="10528300" y="595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151,369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60352</xdr:rowOff>
    </xdr:from>
    <xdr:to>
      <xdr:col>14</xdr:col>
      <xdr:colOff>79375</xdr:colOff>
      <xdr:row>35</xdr:row>
      <xdr:rowOff>161952</xdr:rowOff>
    </xdr:to>
    <xdr:sp macro="" textlink="">
      <xdr:nvSpPr>
        <xdr:cNvPr id="317" name="円/楕円 316"/>
        <xdr:cNvSpPr/>
      </xdr:nvSpPr>
      <xdr:spPr>
        <a:xfrm>
          <a:off x="9588500" y="60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153079</xdr:rowOff>
    </xdr:from>
    <xdr:ext cx="599010" cy="259045"/>
    <xdr:sp macro="" textlink="">
      <xdr:nvSpPr>
        <xdr:cNvPr id="318" name="テキスト ボックス 317"/>
        <xdr:cNvSpPr txBox="1"/>
      </xdr:nvSpPr>
      <xdr:spPr>
        <a:xfrm>
          <a:off x="9339794" y="615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162,493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111596</xdr:rowOff>
    </xdr:from>
    <xdr:to>
      <xdr:col>12</xdr:col>
      <xdr:colOff>561975</xdr:colOff>
      <xdr:row>35</xdr:row>
      <xdr:rowOff>41746</xdr:rowOff>
    </xdr:to>
    <xdr:sp macro="" textlink="">
      <xdr:nvSpPr>
        <xdr:cNvPr id="319" name="円/楕円 318"/>
        <xdr:cNvSpPr/>
      </xdr:nvSpPr>
      <xdr:spPr>
        <a:xfrm>
          <a:off x="8699500" y="5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58273</xdr:rowOff>
    </xdr:from>
    <xdr:ext cx="599010" cy="259045"/>
    <xdr:sp macro="" textlink="">
      <xdr:nvSpPr>
        <xdr:cNvPr id="320" name="テキスト ボックス 319"/>
        <xdr:cNvSpPr txBox="1"/>
      </xdr:nvSpPr>
      <xdr:spPr>
        <a:xfrm>
          <a:off x="8450794" y="571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194,043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143894</xdr:rowOff>
    </xdr:from>
    <xdr:to>
      <xdr:col>11</xdr:col>
      <xdr:colOff>358775</xdr:colOff>
      <xdr:row>34</xdr:row>
      <xdr:rowOff>74044</xdr:rowOff>
    </xdr:to>
    <xdr:sp macro="" textlink="">
      <xdr:nvSpPr>
        <xdr:cNvPr id="321" name="円/楕円 320"/>
        <xdr:cNvSpPr/>
      </xdr:nvSpPr>
      <xdr:spPr>
        <a:xfrm>
          <a:off x="7810500" y="580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90571</xdr:rowOff>
    </xdr:from>
    <xdr:ext cx="599010" cy="259045"/>
    <xdr:sp macro="" textlink="">
      <xdr:nvSpPr>
        <xdr:cNvPr id="322" name="テキスト ボックス 321"/>
        <xdr:cNvSpPr txBox="1"/>
      </xdr:nvSpPr>
      <xdr:spPr>
        <a:xfrm>
          <a:off x="7561794" y="557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129899</xdr:rowOff>
    </xdr:from>
    <xdr:to>
      <xdr:col>10</xdr:col>
      <xdr:colOff>155575</xdr:colOff>
      <xdr:row>37</xdr:row>
      <xdr:rowOff>60049</xdr:rowOff>
    </xdr:to>
    <xdr:sp macro="" textlink="">
      <xdr:nvSpPr>
        <xdr:cNvPr id="323" name="円/楕円 322"/>
        <xdr:cNvSpPr/>
      </xdr:nvSpPr>
      <xdr:spPr>
        <a:xfrm>
          <a:off x="6921500" y="630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51176</xdr:rowOff>
    </xdr:from>
    <xdr:ext cx="534377" cy="259045"/>
    <xdr:sp macro="" textlink="">
      <xdr:nvSpPr>
        <xdr:cNvPr id="324" name="テキスト ボックス 323"/>
        <xdr:cNvSpPr txBox="1"/>
      </xdr:nvSpPr>
      <xdr:spPr>
        <a:xfrm>
          <a:off x="6705111" y="639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6" name="直線コネクタ 345"/>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7"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8" name="直線コネクタ 347"/>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9"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50" name="直線コネクタ 349"/>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158248</xdr:rowOff>
    </xdr:from>
    <xdr:to>
      <xdr:col>15</xdr:col>
      <xdr:colOff>180975</xdr:colOff>
      <xdr:row>58</xdr:row>
      <xdr:rowOff>13998</xdr:rowOff>
    </xdr:to>
    <xdr:cxnSp macro="">
      <xdr:nvCxnSpPr>
        <xdr:cNvPr id="351" name="直線コネクタ 350"/>
        <xdr:cNvCxnSpPr/>
      </xdr:nvCxnSpPr>
      <xdr:spPr>
        <a:xfrm>
          <a:off x="9639300" y="9930898"/>
          <a:ext cx="8382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2"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3" name="フローチャート : 判断 352"/>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99092</xdr:rowOff>
    </xdr:from>
    <xdr:to>
      <xdr:col>14</xdr:col>
      <xdr:colOff>28575</xdr:colOff>
      <xdr:row>57</xdr:row>
      <xdr:rowOff>158248</xdr:rowOff>
    </xdr:to>
    <xdr:cxnSp macro="">
      <xdr:nvCxnSpPr>
        <xdr:cNvPr id="354" name="直線コネクタ 353"/>
        <xdr:cNvCxnSpPr/>
      </xdr:nvCxnSpPr>
      <xdr:spPr>
        <a:xfrm>
          <a:off x="8750300" y="9871742"/>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132124</xdr:rowOff>
    </xdr:from>
    <xdr:to>
      <xdr:col>14</xdr:col>
      <xdr:colOff>79375</xdr:colOff>
      <xdr:row>58</xdr:row>
      <xdr:rowOff>62274</xdr:rowOff>
    </xdr:to>
    <xdr:sp macro="" textlink="">
      <xdr:nvSpPr>
        <xdr:cNvPr id="355" name="フローチャート : 判断 354"/>
        <xdr:cNvSpPr/>
      </xdr:nvSpPr>
      <xdr:spPr>
        <a:xfrm>
          <a:off x="9588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53401</xdr:rowOff>
    </xdr:from>
    <xdr:ext cx="599010" cy="259045"/>
    <xdr:sp macro="" textlink="">
      <xdr:nvSpPr>
        <xdr:cNvPr id="356" name="テキスト ボックス 355"/>
        <xdr:cNvSpPr txBox="1"/>
      </xdr:nvSpPr>
      <xdr:spPr>
        <a:xfrm>
          <a:off x="9339794"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99092</xdr:rowOff>
    </xdr:from>
    <xdr:to>
      <xdr:col>12</xdr:col>
      <xdr:colOff>511175</xdr:colOff>
      <xdr:row>58</xdr:row>
      <xdr:rowOff>16760</xdr:rowOff>
    </xdr:to>
    <xdr:cxnSp macro="">
      <xdr:nvCxnSpPr>
        <xdr:cNvPr id="357" name="直線コネクタ 356"/>
        <xdr:cNvCxnSpPr/>
      </xdr:nvCxnSpPr>
      <xdr:spPr>
        <a:xfrm flipV="1">
          <a:off x="7861300" y="9871742"/>
          <a:ext cx="889000" cy="8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108097</xdr:rowOff>
    </xdr:from>
    <xdr:to>
      <xdr:col>12</xdr:col>
      <xdr:colOff>561975</xdr:colOff>
      <xdr:row>58</xdr:row>
      <xdr:rowOff>38247</xdr:rowOff>
    </xdr:to>
    <xdr:sp macro="" textlink="">
      <xdr:nvSpPr>
        <xdr:cNvPr id="358" name="フローチャート : 判断 357"/>
        <xdr:cNvSpPr/>
      </xdr:nvSpPr>
      <xdr:spPr>
        <a:xfrm>
          <a:off x="8699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29374</xdr:rowOff>
    </xdr:from>
    <xdr:ext cx="599010" cy="259045"/>
    <xdr:sp macro="" textlink="">
      <xdr:nvSpPr>
        <xdr:cNvPr id="359" name="テキスト ボックス 358"/>
        <xdr:cNvSpPr txBox="1"/>
      </xdr:nvSpPr>
      <xdr:spPr>
        <a:xfrm>
          <a:off x="8450794"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138547</xdr:rowOff>
    </xdr:from>
    <xdr:to>
      <xdr:col>11</xdr:col>
      <xdr:colOff>307975</xdr:colOff>
      <xdr:row>58</xdr:row>
      <xdr:rowOff>16760</xdr:rowOff>
    </xdr:to>
    <xdr:cxnSp macro="">
      <xdr:nvCxnSpPr>
        <xdr:cNvPr id="360" name="直線コネクタ 359"/>
        <xdr:cNvCxnSpPr/>
      </xdr:nvCxnSpPr>
      <xdr:spPr>
        <a:xfrm>
          <a:off x="6972300" y="9911197"/>
          <a:ext cx="8890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115723</xdr:rowOff>
    </xdr:from>
    <xdr:to>
      <xdr:col>11</xdr:col>
      <xdr:colOff>358775</xdr:colOff>
      <xdr:row>58</xdr:row>
      <xdr:rowOff>45873</xdr:rowOff>
    </xdr:to>
    <xdr:sp macro="" textlink="">
      <xdr:nvSpPr>
        <xdr:cNvPr id="361" name="フローチャート : 判断 360"/>
        <xdr:cNvSpPr/>
      </xdr:nvSpPr>
      <xdr:spPr>
        <a:xfrm>
          <a:off x="7810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62400</xdr:rowOff>
    </xdr:from>
    <xdr:ext cx="599010" cy="259045"/>
    <xdr:sp macro="" textlink="">
      <xdr:nvSpPr>
        <xdr:cNvPr id="362" name="テキスト ボックス 361"/>
        <xdr:cNvSpPr txBox="1"/>
      </xdr:nvSpPr>
      <xdr:spPr>
        <a:xfrm>
          <a:off x="7561794"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155969</xdr:rowOff>
    </xdr:from>
    <xdr:to>
      <xdr:col>10</xdr:col>
      <xdr:colOff>155575</xdr:colOff>
      <xdr:row>58</xdr:row>
      <xdr:rowOff>86119</xdr:rowOff>
    </xdr:to>
    <xdr:sp macro="" textlink="">
      <xdr:nvSpPr>
        <xdr:cNvPr id="363" name="フローチャート : 判断 362"/>
        <xdr:cNvSpPr/>
      </xdr:nvSpPr>
      <xdr:spPr>
        <a:xfrm>
          <a:off x="6921500" y="99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77246</xdr:rowOff>
    </xdr:from>
    <xdr:ext cx="599010" cy="259045"/>
    <xdr:sp macro="" textlink="">
      <xdr:nvSpPr>
        <xdr:cNvPr id="364" name="テキスト ボックス 363"/>
        <xdr:cNvSpPr txBox="1"/>
      </xdr:nvSpPr>
      <xdr:spPr>
        <a:xfrm>
          <a:off x="6672794" y="100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134648</xdr:rowOff>
    </xdr:from>
    <xdr:to>
      <xdr:col>15</xdr:col>
      <xdr:colOff>231775</xdr:colOff>
      <xdr:row>58</xdr:row>
      <xdr:rowOff>64798</xdr:rowOff>
    </xdr:to>
    <xdr:sp macro="" textlink="">
      <xdr:nvSpPr>
        <xdr:cNvPr id="370" name="円/楕円 369"/>
        <xdr:cNvSpPr/>
      </xdr:nvSpPr>
      <xdr:spPr>
        <a:xfrm>
          <a:off x="10426700" y="99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94025</xdr:rowOff>
    </xdr:from>
    <xdr:ext cx="599010" cy="259045"/>
    <xdr:sp macro="" textlink="">
      <xdr:nvSpPr>
        <xdr:cNvPr id="371" name="普通建設事業費該当値テキスト"/>
        <xdr:cNvSpPr txBox="1"/>
      </xdr:nvSpPr>
      <xdr:spPr>
        <a:xfrm>
          <a:off x="10528300"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274,938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107448</xdr:rowOff>
    </xdr:from>
    <xdr:to>
      <xdr:col>14</xdr:col>
      <xdr:colOff>79375</xdr:colOff>
      <xdr:row>58</xdr:row>
      <xdr:rowOff>37598</xdr:rowOff>
    </xdr:to>
    <xdr:sp macro="" textlink="">
      <xdr:nvSpPr>
        <xdr:cNvPr id="372" name="円/楕円 371"/>
        <xdr:cNvSpPr/>
      </xdr:nvSpPr>
      <xdr:spPr>
        <a:xfrm>
          <a:off x="9588500" y="98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54125</xdr:rowOff>
    </xdr:from>
    <xdr:ext cx="599010" cy="259045"/>
    <xdr:sp macro="" textlink="">
      <xdr:nvSpPr>
        <xdr:cNvPr id="373" name="テキスト ボックス 372"/>
        <xdr:cNvSpPr txBox="1"/>
      </xdr:nvSpPr>
      <xdr:spPr>
        <a:xfrm>
          <a:off x="9339794" y="965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48292</xdr:rowOff>
    </xdr:from>
    <xdr:to>
      <xdr:col>12</xdr:col>
      <xdr:colOff>561975</xdr:colOff>
      <xdr:row>57</xdr:row>
      <xdr:rowOff>149892</xdr:rowOff>
    </xdr:to>
    <xdr:sp macro="" textlink="">
      <xdr:nvSpPr>
        <xdr:cNvPr id="374" name="円/楕円 373"/>
        <xdr:cNvSpPr/>
      </xdr:nvSpPr>
      <xdr:spPr>
        <a:xfrm>
          <a:off x="8699500" y="98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166419</xdr:rowOff>
    </xdr:from>
    <xdr:ext cx="599010" cy="259045"/>
    <xdr:sp macro="" textlink="">
      <xdr:nvSpPr>
        <xdr:cNvPr id="375" name="テキスト ボックス 374"/>
        <xdr:cNvSpPr txBox="1"/>
      </xdr:nvSpPr>
      <xdr:spPr>
        <a:xfrm>
          <a:off x="8450794" y="959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137410</xdr:rowOff>
    </xdr:from>
    <xdr:to>
      <xdr:col>11</xdr:col>
      <xdr:colOff>358775</xdr:colOff>
      <xdr:row>58</xdr:row>
      <xdr:rowOff>67560</xdr:rowOff>
    </xdr:to>
    <xdr:sp macro="" textlink="">
      <xdr:nvSpPr>
        <xdr:cNvPr id="376" name="円/楕円 375"/>
        <xdr:cNvSpPr/>
      </xdr:nvSpPr>
      <xdr:spPr>
        <a:xfrm>
          <a:off x="7810500" y="99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58687</xdr:rowOff>
    </xdr:from>
    <xdr:ext cx="599010" cy="259045"/>
    <xdr:sp macro="" textlink="">
      <xdr:nvSpPr>
        <xdr:cNvPr id="377" name="テキスト ボックス 376"/>
        <xdr:cNvSpPr txBox="1"/>
      </xdr:nvSpPr>
      <xdr:spPr>
        <a:xfrm>
          <a:off x="7561794" y="1000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87747</xdr:rowOff>
    </xdr:from>
    <xdr:to>
      <xdr:col>10</xdr:col>
      <xdr:colOff>155575</xdr:colOff>
      <xdr:row>58</xdr:row>
      <xdr:rowOff>17897</xdr:rowOff>
    </xdr:to>
    <xdr:sp macro="" textlink="">
      <xdr:nvSpPr>
        <xdr:cNvPr id="378" name="円/楕円 377"/>
        <xdr:cNvSpPr/>
      </xdr:nvSpPr>
      <xdr:spPr>
        <a:xfrm>
          <a:off x="6921500" y="98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34424</xdr:rowOff>
    </xdr:from>
    <xdr:ext cx="599010" cy="259045"/>
    <xdr:sp macro="" textlink="">
      <xdr:nvSpPr>
        <xdr:cNvPr id="379" name="テキスト ボックス 378"/>
        <xdr:cNvSpPr txBox="1"/>
      </xdr:nvSpPr>
      <xdr:spPr>
        <a:xfrm>
          <a:off x="6672794" y="963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3" name="直線コネクタ 402"/>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4"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5" name="直線コネクタ 404"/>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6"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7" name="直線コネクタ 406"/>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115711</xdr:rowOff>
    </xdr:from>
    <xdr:to>
      <xdr:col>15</xdr:col>
      <xdr:colOff>180975</xdr:colOff>
      <xdr:row>77</xdr:row>
      <xdr:rowOff>162009</xdr:rowOff>
    </xdr:to>
    <xdr:cxnSp macro="">
      <xdr:nvCxnSpPr>
        <xdr:cNvPr id="408" name="直線コネクタ 407"/>
        <xdr:cNvCxnSpPr/>
      </xdr:nvCxnSpPr>
      <xdr:spPr>
        <a:xfrm>
          <a:off x="9639300" y="13317361"/>
          <a:ext cx="8382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9"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10" name="フローチャート : 判断 409"/>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37897</xdr:rowOff>
    </xdr:from>
    <xdr:to>
      <xdr:col>14</xdr:col>
      <xdr:colOff>28575</xdr:colOff>
      <xdr:row>77</xdr:row>
      <xdr:rowOff>115711</xdr:rowOff>
    </xdr:to>
    <xdr:cxnSp macro="">
      <xdr:nvCxnSpPr>
        <xdr:cNvPr id="411" name="直線コネクタ 410"/>
        <xdr:cNvCxnSpPr/>
      </xdr:nvCxnSpPr>
      <xdr:spPr>
        <a:xfrm>
          <a:off x="8750300" y="13239547"/>
          <a:ext cx="889000" cy="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114709</xdr:rowOff>
    </xdr:from>
    <xdr:to>
      <xdr:col>14</xdr:col>
      <xdr:colOff>79375</xdr:colOff>
      <xdr:row>78</xdr:row>
      <xdr:rowOff>44859</xdr:rowOff>
    </xdr:to>
    <xdr:sp macro="" textlink="">
      <xdr:nvSpPr>
        <xdr:cNvPr id="412" name="フローチャート : 判断 411"/>
        <xdr:cNvSpPr/>
      </xdr:nvSpPr>
      <xdr:spPr>
        <a:xfrm>
          <a:off x="9588500" y="133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35986</xdr:rowOff>
    </xdr:from>
    <xdr:ext cx="599010" cy="259045"/>
    <xdr:sp macro="" textlink="">
      <xdr:nvSpPr>
        <xdr:cNvPr id="413" name="テキスト ボックス 412"/>
        <xdr:cNvSpPr txBox="1"/>
      </xdr:nvSpPr>
      <xdr:spPr>
        <a:xfrm>
          <a:off x="9339794" y="1340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35713</xdr:rowOff>
    </xdr:from>
    <xdr:to>
      <xdr:col>12</xdr:col>
      <xdr:colOff>561975</xdr:colOff>
      <xdr:row>77</xdr:row>
      <xdr:rowOff>137313</xdr:rowOff>
    </xdr:to>
    <xdr:sp macro="" textlink="">
      <xdr:nvSpPr>
        <xdr:cNvPr id="414" name="フローチャート : 判断 413"/>
        <xdr:cNvSpPr/>
      </xdr:nvSpPr>
      <xdr:spPr>
        <a:xfrm>
          <a:off x="8699500" y="132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128440</xdr:rowOff>
    </xdr:from>
    <xdr:ext cx="599010" cy="259045"/>
    <xdr:sp macro="" textlink="">
      <xdr:nvSpPr>
        <xdr:cNvPr id="415" name="テキスト ボックス 414"/>
        <xdr:cNvSpPr txBox="1"/>
      </xdr:nvSpPr>
      <xdr:spPr>
        <a:xfrm>
          <a:off x="8450794" y="133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111209</xdr:rowOff>
    </xdr:from>
    <xdr:to>
      <xdr:col>15</xdr:col>
      <xdr:colOff>231775</xdr:colOff>
      <xdr:row>78</xdr:row>
      <xdr:rowOff>41359</xdr:rowOff>
    </xdr:to>
    <xdr:sp macro="" textlink="">
      <xdr:nvSpPr>
        <xdr:cNvPr id="421" name="円/楕円 420"/>
        <xdr:cNvSpPr/>
      </xdr:nvSpPr>
      <xdr:spPr>
        <a:xfrm>
          <a:off x="10426700" y="133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134086</xdr:rowOff>
    </xdr:from>
    <xdr:ext cx="599010" cy="259045"/>
    <xdr:sp macro="" textlink="">
      <xdr:nvSpPr>
        <xdr:cNvPr id="422" name="普通建設事業費 （ うち新規整備　）該当値テキスト"/>
        <xdr:cNvSpPr txBox="1"/>
      </xdr:nvSpPr>
      <xdr:spPr>
        <a:xfrm>
          <a:off x="10528300" y="131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64911</xdr:rowOff>
    </xdr:from>
    <xdr:to>
      <xdr:col>14</xdr:col>
      <xdr:colOff>79375</xdr:colOff>
      <xdr:row>77</xdr:row>
      <xdr:rowOff>166511</xdr:rowOff>
    </xdr:to>
    <xdr:sp macro="" textlink="">
      <xdr:nvSpPr>
        <xdr:cNvPr id="423" name="円/楕円 422"/>
        <xdr:cNvSpPr/>
      </xdr:nvSpPr>
      <xdr:spPr>
        <a:xfrm>
          <a:off x="9588500" y="132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11588</xdr:rowOff>
    </xdr:from>
    <xdr:ext cx="599010" cy="259045"/>
    <xdr:sp macro="" textlink="">
      <xdr:nvSpPr>
        <xdr:cNvPr id="424" name="テキスト ボックス 423"/>
        <xdr:cNvSpPr txBox="1"/>
      </xdr:nvSpPr>
      <xdr:spPr>
        <a:xfrm>
          <a:off x="9339794" y="1304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142,593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158547</xdr:rowOff>
    </xdr:from>
    <xdr:to>
      <xdr:col>12</xdr:col>
      <xdr:colOff>561975</xdr:colOff>
      <xdr:row>77</xdr:row>
      <xdr:rowOff>88697</xdr:rowOff>
    </xdr:to>
    <xdr:sp macro="" textlink="">
      <xdr:nvSpPr>
        <xdr:cNvPr id="425" name="円/楕円 424"/>
        <xdr:cNvSpPr/>
      </xdr:nvSpPr>
      <xdr:spPr>
        <a:xfrm>
          <a:off x="8699500" y="131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105224</xdr:rowOff>
    </xdr:from>
    <xdr:ext cx="599010" cy="259045"/>
    <xdr:sp macro="" textlink="">
      <xdr:nvSpPr>
        <xdr:cNvPr id="426" name="テキスト ボックス 425"/>
        <xdr:cNvSpPr txBox="1"/>
      </xdr:nvSpPr>
      <xdr:spPr>
        <a:xfrm>
          <a:off x="8450794" y="129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2" name="テキスト ボックス 441"/>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4" name="テキスト ボックス 443"/>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8" name="直線コネクタ 447"/>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9"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50" name="直線コネクタ 449"/>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51"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2" name="直線コネクタ 451"/>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145332</xdr:rowOff>
    </xdr:from>
    <xdr:to>
      <xdr:col>15</xdr:col>
      <xdr:colOff>180975</xdr:colOff>
      <xdr:row>97</xdr:row>
      <xdr:rowOff>169614</xdr:rowOff>
    </xdr:to>
    <xdr:cxnSp macro="">
      <xdr:nvCxnSpPr>
        <xdr:cNvPr id="453" name="直線コネクタ 452"/>
        <xdr:cNvCxnSpPr/>
      </xdr:nvCxnSpPr>
      <xdr:spPr>
        <a:xfrm>
          <a:off x="9639300" y="16775982"/>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4"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5" name="フローチャート : 判断 454"/>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84182</xdr:rowOff>
    </xdr:from>
    <xdr:to>
      <xdr:col>14</xdr:col>
      <xdr:colOff>28575</xdr:colOff>
      <xdr:row>97</xdr:row>
      <xdr:rowOff>145332</xdr:rowOff>
    </xdr:to>
    <xdr:cxnSp macro="">
      <xdr:nvCxnSpPr>
        <xdr:cNvPr id="456" name="直線コネクタ 455"/>
        <xdr:cNvCxnSpPr/>
      </xdr:nvCxnSpPr>
      <xdr:spPr>
        <a:xfrm>
          <a:off x="8750300" y="16714832"/>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143616</xdr:rowOff>
    </xdr:from>
    <xdr:to>
      <xdr:col>14</xdr:col>
      <xdr:colOff>79375</xdr:colOff>
      <xdr:row>98</xdr:row>
      <xdr:rowOff>73766</xdr:rowOff>
    </xdr:to>
    <xdr:sp macro="" textlink="">
      <xdr:nvSpPr>
        <xdr:cNvPr id="457" name="フローチャート : 判断 456"/>
        <xdr:cNvSpPr/>
      </xdr:nvSpPr>
      <xdr:spPr>
        <a:xfrm>
          <a:off x="9588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64893</xdr:rowOff>
    </xdr:from>
    <xdr:ext cx="599010" cy="259045"/>
    <xdr:sp macro="" textlink="">
      <xdr:nvSpPr>
        <xdr:cNvPr id="458" name="テキスト ボックス 457"/>
        <xdr:cNvSpPr txBox="1"/>
      </xdr:nvSpPr>
      <xdr:spPr>
        <a:xfrm>
          <a:off x="9339794"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139235</xdr:rowOff>
    </xdr:from>
    <xdr:to>
      <xdr:col>12</xdr:col>
      <xdr:colOff>561975</xdr:colOff>
      <xdr:row>98</xdr:row>
      <xdr:rowOff>69385</xdr:rowOff>
    </xdr:to>
    <xdr:sp macro="" textlink="">
      <xdr:nvSpPr>
        <xdr:cNvPr id="459" name="フローチャート : 判断 458"/>
        <xdr:cNvSpPr/>
      </xdr:nvSpPr>
      <xdr:spPr>
        <a:xfrm>
          <a:off x="8699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60512</xdr:rowOff>
    </xdr:from>
    <xdr:ext cx="599010" cy="259045"/>
    <xdr:sp macro="" textlink="">
      <xdr:nvSpPr>
        <xdr:cNvPr id="460" name="テキスト ボックス 459"/>
        <xdr:cNvSpPr txBox="1"/>
      </xdr:nvSpPr>
      <xdr:spPr>
        <a:xfrm>
          <a:off x="8450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118814</xdr:rowOff>
    </xdr:from>
    <xdr:to>
      <xdr:col>15</xdr:col>
      <xdr:colOff>231775</xdr:colOff>
      <xdr:row>98</xdr:row>
      <xdr:rowOff>48964</xdr:rowOff>
    </xdr:to>
    <xdr:sp macro="" textlink="">
      <xdr:nvSpPr>
        <xdr:cNvPr id="466" name="円/楕円 465"/>
        <xdr:cNvSpPr/>
      </xdr:nvSpPr>
      <xdr:spPr>
        <a:xfrm>
          <a:off x="10426700" y="167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141691</xdr:rowOff>
    </xdr:from>
    <xdr:ext cx="599010" cy="259045"/>
    <xdr:sp macro="" textlink="">
      <xdr:nvSpPr>
        <xdr:cNvPr id="467" name="普通建設事業費 （ うち更新整備　）該当値テキスト"/>
        <xdr:cNvSpPr txBox="1"/>
      </xdr:nvSpPr>
      <xdr:spPr>
        <a:xfrm>
          <a:off x="10528300" y="1660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94532</xdr:rowOff>
    </xdr:from>
    <xdr:to>
      <xdr:col>14</xdr:col>
      <xdr:colOff>79375</xdr:colOff>
      <xdr:row>98</xdr:row>
      <xdr:rowOff>24682</xdr:rowOff>
    </xdr:to>
    <xdr:sp macro="" textlink="">
      <xdr:nvSpPr>
        <xdr:cNvPr id="468" name="円/楕円 467"/>
        <xdr:cNvSpPr/>
      </xdr:nvSpPr>
      <xdr:spPr>
        <a:xfrm>
          <a:off x="9588500" y="167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41209</xdr:rowOff>
    </xdr:from>
    <xdr:ext cx="599010" cy="259045"/>
    <xdr:sp macro="" textlink="">
      <xdr:nvSpPr>
        <xdr:cNvPr id="469" name="テキスト ボックス 468"/>
        <xdr:cNvSpPr txBox="1"/>
      </xdr:nvSpPr>
      <xdr:spPr>
        <a:xfrm>
          <a:off x="9339794" y="1650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33382</xdr:rowOff>
    </xdr:from>
    <xdr:to>
      <xdr:col>12</xdr:col>
      <xdr:colOff>561975</xdr:colOff>
      <xdr:row>97</xdr:row>
      <xdr:rowOff>134982</xdr:rowOff>
    </xdr:to>
    <xdr:sp macro="" textlink="">
      <xdr:nvSpPr>
        <xdr:cNvPr id="470" name="円/楕円 469"/>
        <xdr:cNvSpPr/>
      </xdr:nvSpPr>
      <xdr:spPr>
        <a:xfrm>
          <a:off x="8699500" y="166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151509</xdr:rowOff>
    </xdr:from>
    <xdr:ext cx="599010" cy="259045"/>
    <xdr:sp macro="" textlink="">
      <xdr:nvSpPr>
        <xdr:cNvPr id="471" name="テキスト ボックス 470"/>
        <xdr:cNvSpPr txBox="1"/>
      </xdr:nvSpPr>
      <xdr:spPr>
        <a:xfrm>
          <a:off x="8450794" y="1643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85" name="テキスト ボックス 484"/>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87" name="テキスト ボックス 48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9" name="テキスト ボックス 48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1" name="テキスト ボックス 49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3" name="テキスト ボックス 49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85394</xdr:rowOff>
    </xdr:from>
    <xdr:to>
      <xdr:col>23</xdr:col>
      <xdr:colOff>516889</xdr:colOff>
      <xdr:row>39</xdr:row>
      <xdr:rowOff>98878</xdr:rowOff>
    </xdr:to>
    <xdr:cxnSp macro="">
      <xdr:nvCxnSpPr>
        <xdr:cNvPr id="497" name="直線コネクタ 496"/>
        <xdr:cNvCxnSpPr/>
      </xdr:nvCxnSpPr>
      <xdr:spPr>
        <a:xfrm flipV="1">
          <a:off x="16317595" y="6429044"/>
          <a:ext cx="1269" cy="3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124904</xdr:rowOff>
    </xdr:from>
    <xdr:ext cx="249299" cy="259045"/>
    <xdr:sp macro="" textlink="">
      <xdr:nvSpPr>
        <xdr:cNvPr id="498" name="災害復旧事業費最小値テキスト"/>
        <xdr:cNvSpPr txBox="1"/>
      </xdr:nvSpPr>
      <xdr:spPr>
        <a:xfrm>
          <a:off x="16370300" y="68114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32071</xdr:rowOff>
    </xdr:from>
    <xdr:ext cx="599010" cy="259045"/>
    <xdr:sp macro="" textlink="">
      <xdr:nvSpPr>
        <xdr:cNvPr id="500" name="災害復旧事業費最大値テキスト"/>
        <xdr:cNvSpPr txBox="1"/>
      </xdr:nvSpPr>
      <xdr:spPr>
        <a:xfrm>
          <a:off x="16370300" y="620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37</xdr:row>
      <xdr:rowOff>85394</xdr:rowOff>
    </xdr:from>
    <xdr:to>
      <xdr:col>23</xdr:col>
      <xdr:colOff>606425</xdr:colOff>
      <xdr:row>37</xdr:row>
      <xdr:rowOff>85394</xdr:rowOff>
    </xdr:to>
    <xdr:cxnSp macro="">
      <xdr:nvCxnSpPr>
        <xdr:cNvPr id="501" name="直線コネクタ 500"/>
        <xdr:cNvCxnSpPr/>
      </xdr:nvCxnSpPr>
      <xdr:spPr>
        <a:xfrm>
          <a:off x="16230600" y="642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124312</xdr:rowOff>
    </xdr:from>
    <xdr:to>
      <xdr:col>23</xdr:col>
      <xdr:colOff>517525</xdr:colOff>
      <xdr:row>38</xdr:row>
      <xdr:rowOff>138109</xdr:rowOff>
    </xdr:to>
    <xdr:cxnSp macro="">
      <xdr:nvCxnSpPr>
        <xdr:cNvPr id="502" name="直線コネクタ 501"/>
        <xdr:cNvCxnSpPr/>
      </xdr:nvCxnSpPr>
      <xdr:spPr>
        <a:xfrm>
          <a:off x="15481300" y="6639412"/>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169354</xdr:rowOff>
    </xdr:from>
    <xdr:ext cx="469744" cy="259045"/>
    <xdr:sp macro="" textlink="">
      <xdr:nvSpPr>
        <xdr:cNvPr id="503" name="災害復旧事業費平均値テキスト"/>
        <xdr:cNvSpPr txBox="1"/>
      </xdr:nvSpPr>
      <xdr:spPr>
        <a:xfrm>
          <a:off x="16370300" y="668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19477</xdr:rowOff>
    </xdr:from>
    <xdr:to>
      <xdr:col>23</xdr:col>
      <xdr:colOff>568325</xdr:colOff>
      <xdr:row>39</xdr:row>
      <xdr:rowOff>121077</xdr:rowOff>
    </xdr:to>
    <xdr:sp macro="" textlink="">
      <xdr:nvSpPr>
        <xdr:cNvPr id="504" name="フローチャート : 判断 503"/>
        <xdr:cNvSpPr/>
      </xdr:nvSpPr>
      <xdr:spPr>
        <a:xfrm>
          <a:off x="16268700" y="670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124312</xdr:rowOff>
    </xdr:from>
    <xdr:to>
      <xdr:col>22</xdr:col>
      <xdr:colOff>365125</xdr:colOff>
      <xdr:row>39</xdr:row>
      <xdr:rowOff>29139</xdr:rowOff>
    </xdr:to>
    <xdr:cxnSp macro="">
      <xdr:nvCxnSpPr>
        <xdr:cNvPr id="505" name="直線コネクタ 504"/>
        <xdr:cNvCxnSpPr/>
      </xdr:nvCxnSpPr>
      <xdr:spPr>
        <a:xfrm flipV="1">
          <a:off x="14592300" y="6639412"/>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612</xdr:rowOff>
    </xdr:from>
    <xdr:to>
      <xdr:col>22</xdr:col>
      <xdr:colOff>415925</xdr:colOff>
      <xdr:row>39</xdr:row>
      <xdr:rowOff>102212</xdr:rowOff>
    </xdr:to>
    <xdr:sp macro="" textlink="">
      <xdr:nvSpPr>
        <xdr:cNvPr id="506" name="フローチャート : 判断 505"/>
        <xdr:cNvSpPr/>
      </xdr:nvSpPr>
      <xdr:spPr>
        <a:xfrm>
          <a:off x="15430500" y="668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93339</xdr:rowOff>
    </xdr:from>
    <xdr:ext cx="534377" cy="259045"/>
    <xdr:sp macro="" textlink="">
      <xdr:nvSpPr>
        <xdr:cNvPr id="507" name="テキスト ボックス 506"/>
        <xdr:cNvSpPr txBox="1"/>
      </xdr:nvSpPr>
      <xdr:spPr>
        <a:xfrm>
          <a:off x="15214111" y="67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65656</xdr:rowOff>
    </xdr:from>
    <xdr:to>
      <xdr:col>21</xdr:col>
      <xdr:colOff>161925</xdr:colOff>
      <xdr:row>39</xdr:row>
      <xdr:rowOff>29139</xdr:rowOff>
    </xdr:to>
    <xdr:cxnSp macro="">
      <xdr:nvCxnSpPr>
        <xdr:cNvPr id="508" name="直線コネクタ 507"/>
        <xdr:cNvCxnSpPr/>
      </xdr:nvCxnSpPr>
      <xdr:spPr>
        <a:xfrm>
          <a:off x="13703300" y="6066406"/>
          <a:ext cx="889000" cy="64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160321</xdr:rowOff>
    </xdr:from>
    <xdr:to>
      <xdr:col>21</xdr:col>
      <xdr:colOff>212725</xdr:colOff>
      <xdr:row>39</xdr:row>
      <xdr:rowOff>90471</xdr:rowOff>
    </xdr:to>
    <xdr:sp macro="" textlink="">
      <xdr:nvSpPr>
        <xdr:cNvPr id="509" name="フローチャート : 判断 508"/>
        <xdr:cNvSpPr/>
      </xdr:nvSpPr>
      <xdr:spPr>
        <a:xfrm>
          <a:off x="14541500" y="667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81598</xdr:rowOff>
    </xdr:from>
    <xdr:ext cx="534377" cy="259045"/>
    <xdr:sp macro="" textlink="">
      <xdr:nvSpPr>
        <xdr:cNvPr id="510" name="テキスト ボックス 509"/>
        <xdr:cNvSpPr txBox="1"/>
      </xdr:nvSpPr>
      <xdr:spPr>
        <a:xfrm>
          <a:off x="14325111" y="67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73053</xdr:rowOff>
    </xdr:from>
    <xdr:to>
      <xdr:col>19</xdr:col>
      <xdr:colOff>644525</xdr:colOff>
      <xdr:row>35</xdr:row>
      <xdr:rowOff>65656</xdr:rowOff>
    </xdr:to>
    <xdr:cxnSp macro="">
      <xdr:nvCxnSpPr>
        <xdr:cNvPr id="511" name="直線コネクタ 510"/>
        <xdr:cNvCxnSpPr/>
      </xdr:nvCxnSpPr>
      <xdr:spPr>
        <a:xfrm>
          <a:off x="12814300" y="5216553"/>
          <a:ext cx="889000" cy="84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142060</xdr:rowOff>
    </xdr:from>
    <xdr:to>
      <xdr:col>20</xdr:col>
      <xdr:colOff>9525</xdr:colOff>
      <xdr:row>39</xdr:row>
      <xdr:rowOff>72210</xdr:rowOff>
    </xdr:to>
    <xdr:sp macro="" textlink="">
      <xdr:nvSpPr>
        <xdr:cNvPr id="512" name="フローチャート : 判断 511"/>
        <xdr:cNvSpPr/>
      </xdr:nvSpPr>
      <xdr:spPr>
        <a:xfrm>
          <a:off x="13652500" y="66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63337</xdr:rowOff>
    </xdr:from>
    <xdr:ext cx="534377" cy="259045"/>
    <xdr:sp macro="" textlink="">
      <xdr:nvSpPr>
        <xdr:cNvPr id="513" name="テキスト ボックス 512"/>
        <xdr:cNvSpPr txBox="1"/>
      </xdr:nvSpPr>
      <xdr:spPr>
        <a:xfrm>
          <a:off x="13436111" y="67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148571</xdr:rowOff>
    </xdr:from>
    <xdr:to>
      <xdr:col>18</xdr:col>
      <xdr:colOff>492125</xdr:colOff>
      <xdr:row>39</xdr:row>
      <xdr:rowOff>78721</xdr:rowOff>
    </xdr:to>
    <xdr:sp macro="" textlink="">
      <xdr:nvSpPr>
        <xdr:cNvPr id="514" name="フローチャート : 判断 513"/>
        <xdr:cNvSpPr/>
      </xdr:nvSpPr>
      <xdr:spPr>
        <a:xfrm>
          <a:off x="12763500" y="666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69848</xdr:rowOff>
    </xdr:from>
    <xdr:ext cx="534377" cy="259045"/>
    <xdr:sp macro="" textlink="">
      <xdr:nvSpPr>
        <xdr:cNvPr id="515" name="テキスト ボックス 514"/>
        <xdr:cNvSpPr txBox="1"/>
      </xdr:nvSpPr>
      <xdr:spPr>
        <a:xfrm>
          <a:off x="12547111" y="67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87309</xdr:rowOff>
    </xdr:from>
    <xdr:to>
      <xdr:col>23</xdr:col>
      <xdr:colOff>568325</xdr:colOff>
      <xdr:row>39</xdr:row>
      <xdr:rowOff>17459</xdr:rowOff>
    </xdr:to>
    <xdr:sp macro="" textlink="">
      <xdr:nvSpPr>
        <xdr:cNvPr id="521" name="円/楕円 520"/>
        <xdr:cNvSpPr/>
      </xdr:nvSpPr>
      <xdr:spPr>
        <a:xfrm>
          <a:off x="16268700" y="66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110187</xdr:rowOff>
    </xdr:from>
    <xdr:ext cx="534377" cy="259045"/>
    <xdr:sp macro="" textlink="">
      <xdr:nvSpPr>
        <xdr:cNvPr id="522" name="災害復旧事業費該当値テキスト"/>
        <xdr:cNvSpPr txBox="1"/>
      </xdr:nvSpPr>
      <xdr:spPr>
        <a:xfrm>
          <a:off x="16370300" y="645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73512</xdr:rowOff>
    </xdr:from>
    <xdr:to>
      <xdr:col>22</xdr:col>
      <xdr:colOff>415925</xdr:colOff>
      <xdr:row>39</xdr:row>
      <xdr:rowOff>3662</xdr:rowOff>
    </xdr:to>
    <xdr:sp macro="" textlink="">
      <xdr:nvSpPr>
        <xdr:cNvPr id="523" name="円/楕円 522"/>
        <xdr:cNvSpPr/>
      </xdr:nvSpPr>
      <xdr:spPr>
        <a:xfrm>
          <a:off x="15430500" y="65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20189</xdr:rowOff>
    </xdr:from>
    <xdr:ext cx="534377" cy="259045"/>
    <xdr:sp macro="" textlink="">
      <xdr:nvSpPr>
        <xdr:cNvPr id="524" name="テキスト ボックス 523"/>
        <xdr:cNvSpPr txBox="1"/>
      </xdr:nvSpPr>
      <xdr:spPr>
        <a:xfrm>
          <a:off x="15214111" y="636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149789</xdr:rowOff>
    </xdr:from>
    <xdr:to>
      <xdr:col>21</xdr:col>
      <xdr:colOff>212725</xdr:colOff>
      <xdr:row>39</xdr:row>
      <xdr:rowOff>79939</xdr:rowOff>
    </xdr:to>
    <xdr:sp macro="" textlink="">
      <xdr:nvSpPr>
        <xdr:cNvPr id="525" name="円/楕円 524"/>
        <xdr:cNvSpPr/>
      </xdr:nvSpPr>
      <xdr:spPr>
        <a:xfrm>
          <a:off x="14541500" y="66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96466</xdr:rowOff>
    </xdr:from>
    <xdr:ext cx="534377" cy="259045"/>
    <xdr:sp macro="" textlink="">
      <xdr:nvSpPr>
        <xdr:cNvPr id="526" name="テキスト ボックス 525"/>
        <xdr:cNvSpPr txBox="1"/>
      </xdr:nvSpPr>
      <xdr:spPr>
        <a:xfrm>
          <a:off x="14325111" y="64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14856</xdr:rowOff>
    </xdr:from>
    <xdr:to>
      <xdr:col>20</xdr:col>
      <xdr:colOff>9525</xdr:colOff>
      <xdr:row>35</xdr:row>
      <xdr:rowOff>116456</xdr:rowOff>
    </xdr:to>
    <xdr:sp macro="" textlink="">
      <xdr:nvSpPr>
        <xdr:cNvPr id="527" name="円/楕円 526"/>
        <xdr:cNvSpPr/>
      </xdr:nvSpPr>
      <xdr:spPr>
        <a:xfrm>
          <a:off x="13652500" y="60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132983</xdr:rowOff>
    </xdr:from>
    <xdr:ext cx="599010" cy="259045"/>
    <xdr:sp macro="" textlink="">
      <xdr:nvSpPr>
        <xdr:cNvPr id="528" name="テキスト ボックス 527"/>
        <xdr:cNvSpPr txBox="1"/>
      </xdr:nvSpPr>
      <xdr:spPr>
        <a:xfrm>
          <a:off x="13403794" y="579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220,173</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22253</xdr:rowOff>
    </xdr:from>
    <xdr:to>
      <xdr:col>18</xdr:col>
      <xdr:colOff>492125</xdr:colOff>
      <xdr:row>30</xdr:row>
      <xdr:rowOff>123853</xdr:rowOff>
    </xdr:to>
    <xdr:sp macro="" textlink="">
      <xdr:nvSpPr>
        <xdr:cNvPr id="529" name="円/楕円 528"/>
        <xdr:cNvSpPr/>
      </xdr:nvSpPr>
      <xdr:spPr>
        <a:xfrm>
          <a:off x="12763500" y="51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28</xdr:row>
      <xdr:rowOff>140380</xdr:rowOff>
    </xdr:from>
    <xdr:ext cx="599010" cy="259045"/>
    <xdr:sp macro="" textlink="">
      <xdr:nvSpPr>
        <xdr:cNvPr id="530" name="テキスト ボックス 529"/>
        <xdr:cNvSpPr txBox="1"/>
      </xdr:nvSpPr>
      <xdr:spPr>
        <a:xfrm>
          <a:off x="12514794" y="494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1" name="直線コネクタ 54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2" name="テキスト ボックス 54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3" name="直線コネクタ 54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4" name="テキスト ボックス 54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6" name="テキスト ボックス 545"/>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48" name="テキスト ボックス 547"/>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9" name="直線コネクタ 54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50" name="テキスト ボックス 54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2" name="テキスト ボックス 55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4" name="直線コネクタ 55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6" name="直線コネクタ 55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8" name="直線コネクタ 55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9" name="直線コネクタ 55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フローチャート : 判断 56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62" name="直線コネクタ 56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134620</xdr:rowOff>
    </xdr:from>
    <xdr:to>
      <xdr:col>22</xdr:col>
      <xdr:colOff>415925</xdr:colOff>
      <xdr:row>55</xdr:row>
      <xdr:rowOff>64770</xdr:rowOff>
    </xdr:to>
    <xdr:sp macro="" textlink="">
      <xdr:nvSpPr>
        <xdr:cNvPr id="563" name="フローチャート : 判断 562"/>
        <xdr:cNvSpPr/>
      </xdr:nvSpPr>
      <xdr:spPr>
        <a:xfrm>
          <a:off x="15430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53</xdr:row>
      <xdr:rowOff>81297</xdr:rowOff>
    </xdr:from>
    <xdr:ext cx="313932" cy="259045"/>
    <xdr:sp macro="" textlink="">
      <xdr:nvSpPr>
        <xdr:cNvPr id="564" name="テキスト ボックス 563"/>
        <xdr:cNvSpPr txBox="1"/>
      </xdr:nvSpPr>
      <xdr:spPr>
        <a:xfrm>
          <a:off x="15324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5" name="直線コネクタ 56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138430</xdr:rowOff>
    </xdr:from>
    <xdr:to>
      <xdr:col>21</xdr:col>
      <xdr:colOff>212725</xdr:colOff>
      <xdr:row>52</xdr:row>
      <xdr:rowOff>68580</xdr:rowOff>
    </xdr:to>
    <xdr:sp macro="" textlink="">
      <xdr:nvSpPr>
        <xdr:cNvPr id="566" name="フローチャート : 判断 565"/>
        <xdr:cNvSpPr/>
      </xdr:nvSpPr>
      <xdr:spPr>
        <a:xfrm>
          <a:off x="14541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85107</xdr:rowOff>
    </xdr:from>
    <xdr:ext cx="378565" cy="259045"/>
    <xdr:sp macro="" textlink="">
      <xdr:nvSpPr>
        <xdr:cNvPr id="567" name="テキスト ボックス 566"/>
        <xdr:cNvSpPr txBox="1"/>
      </xdr:nvSpPr>
      <xdr:spPr>
        <a:xfrm>
          <a:off x="14403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8" name="直線コネクタ 56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104140</xdr:rowOff>
    </xdr:from>
    <xdr:to>
      <xdr:col>20</xdr:col>
      <xdr:colOff>9525</xdr:colOff>
      <xdr:row>51</xdr:row>
      <xdr:rowOff>34290</xdr:rowOff>
    </xdr:to>
    <xdr:sp macro="" textlink="">
      <xdr:nvSpPr>
        <xdr:cNvPr id="569" name="フローチャート : 判断 568"/>
        <xdr:cNvSpPr/>
      </xdr:nvSpPr>
      <xdr:spPr>
        <a:xfrm>
          <a:off x="13652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49</xdr:row>
      <xdr:rowOff>50817</xdr:rowOff>
    </xdr:from>
    <xdr:ext cx="378565" cy="259045"/>
    <xdr:sp macro="" textlink="">
      <xdr:nvSpPr>
        <xdr:cNvPr id="570" name="テキスト ボックス 569"/>
        <xdr:cNvSpPr txBox="1"/>
      </xdr:nvSpPr>
      <xdr:spPr>
        <a:xfrm>
          <a:off x="13514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5080</xdr:rowOff>
    </xdr:from>
    <xdr:to>
      <xdr:col>18</xdr:col>
      <xdr:colOff>492125</xdr:colOff>
      <xdr:row>54</xdr:row>
      <xdr:rowOff>106680</xdr:rowOff>
    </xdr:to>
    <xdr:sp macro="" textlink="">
      <xdr:nvSpPr>
        <xdr:cNvPr id="571" name="フローチャート : 判断 570"/>
        <xdr:cNvSpPr/>
      </xdr:nvSpPr>
      <xdr:spPr>
        <a:xfrm>
          <a:off x="127635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52</xdr:row>
      <xdr:rowOff>123207</xdr:rowOff>
    </xdr:from>
    <xdr:ext cx="378565" cy="259045"/>
    <xdr:sp macro="" textlink="">
      <xdr:nvSpPr>
        <xdr:cNvPr id="572" name="テキスト ボックス 571"/>
        <xdr:cNvSpPr txBox="1"/>
      </xdr:nvSpPr>
      <xdr:spPr>
        <a:xfrm>
          <a:off x="12625017" y="90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8" name="円/楕円 57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0" name="円/楕円 57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81" name="テキスト ボックス 58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82" name="円/楕円 58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3" name="テキスト ボックス 58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4" name="円/楕円 58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5" name="テキスト ボックス 58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6" name="円/楕円 58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7" name="テキスト ボックス 58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11" name="直線コネクタ 610"/>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2"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3" name="直線コネクタ 612"/>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4"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5" name="直線コネクタ 614"/>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108191</xdr:rowOff>
    </xdr:from>
    <xdr:to>
      <xdr:col>23</xdr:col>
      <xdr:colOff>517525</xdr:colOff>
      <xdr:row>76</xdr:row>
      <xdr:rowOff>38964</xdr:rowOff>
    </xdr:to>
    <xdr:cxnSp macro="">
      <xdr:nvCxnSpPr>
        <xdr:cNvPr id="616" name="直線コネクタ 615"/>
        <xdr:cNvCxnSpPr/>
      </xdr:nvCxnSpPr>
      <xdr:spPr>
        <a:xfrm flipV="1">
          <a:off x="15481300" y="12966941"/>
          <a:ext cx="838200" cy="10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7"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8" name="フローチャート : 判断 617"/>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38964</xdr:rowOff>
    </xdr:from>
    <xdr:to>
      <xdr:col>22</xdr:col>
      <xdr:colOff>365125</xdr:colOff>
      <xdr:row>76</xdr:row>
      <xdr:rowOff>75853</xdr:rowOff>
    </xdr:to>
    <xdr:cxnSp macro="">
      <xdr:nvCxnSpPr>
        <xdr:cNvPr id="619" name="直線コネクタ 618"/>
        <xdr:cNvCxnSpPr/>
      </xdr:nvCxnSpPr>
      <xdr:spPr>
        <a:xfrm flipV="1">
          <a:off x="14592300" y="13069164"/>
          <a:ext cx="889000" cy="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122245</xdr:rowOff>
    </xdr:from>
    <xdr:to>
      <xdr:col>22</xdr:col>
      <xdr:colOff>415925</xdr:colOff>
      <xdr:row>76</xdr:row>
      <xdr:rowOff>52395</xdr:rowOff>
    </xdr:to>
    <xdr:sp macro="" textlink="">
      <xdr:nvSpPr>
        <xdr:cNvPr id="620" name="フローチャート : 判断 619"/>
        <xdr:cNvSpPr/>
      </xdr:nvSpPr>
      <xdr:spPr>
        <a:xfrm>
          <a:off x="15430500" y="1298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68922</xdr:rowOff>
    </xdr:from>
    <xdr:ext cx="599010" cy="259045"/>
    <xdr:sp macro="" textlink="">
      <xdr:nvSpPr>
        <xdr:cNvPr id="621" name="テキスト ボックス 620"/>
        <xdr:cNvSpPr txBox="1"/>
      </xdr:nvSpPr>
      <xdr:spPr>
        <a:xfrm>
          <a:off x="15181794" y="1275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30025</xdr:rowOff>
    </xdr:from>
    <xdr:to>
      <xdr:col>21</xdr:col>
      <xdr:colOff>161925</xdr:colOff>
      <xdr:row>76</xdr:row>
      <xdr:rowOff>75853</xdr:rowOff>
    </xdr:to>
    <xdr:cxnSp macro="">
      <xdr:nvCxnSpPr>
        <xdr:cNvPr id="622" name="直線コネクタ 621"/>
        <xdr:cNvCxnSpPr/>
      </xdr:nvCxnSpPr>
      <xdr:spPr>
        <a:xfrm>
          <a:off x="13703300" y="12717325"/>
          <a:ext cx="889000" cy="38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111589</xdr:rowOff>
    </xdr:from>
    <xdr:to>
      <xdr:col>21</xdr:col>
      <xdr:colOff>212725</xdr:colOff>
      <xdr:row>76</xdr:row>
      <xdr:rowOff>41739</xdr:rowOff>
    </xdr:to>
    <xdr:sp macro="" textlink="">
      <xdr:nvSpPr>
        <xdr:cNvPr id="623" name="フローチャート : 判断 622"/>
        <xdr:cNvSpPr/>
      </xdr:nvSpPr>
      <xdr:spPr>
        <a:xfrm>
          <a:off x="14541500" y="1297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58266</xdr:rowOff>
    </xdr:from>
    <xdr:ext cx="599010" cy="259045"/>
    <xdr:sp macro="" textlink="">
      <xdr:nvSpPr>
        <xdr:cNvPr id="624" name="テキスト ボックス 623"/>
        <xdr:cNvSpPr txBox="1"/>
      </xdr:nvSpPr>
      <xdr:spPr>
        <a:xfrm>
          <a:off x="14292794" y="1274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30025</xdr:rowOff>
    </xdr:from>
    <xdr:to>
      <xdr:col>19</xdr:col>
      <xdr:colOff>644525</xdr:colOff>
      <xdr:row>76</xdr:row>
      <xdr:rowOff>40914</xdr:rowOff>
    </xdr:to>
    <xdr:cxnSp macro="">
      <xdr:nvCxnSpPr>
        <xdr:cNvPr id="625" name="直線コネクタ 624"/>
        <xdr:cNvCxnSpPr/>
      </xdr:nvCxnSpPr>
      <xdr:spPr>
        <a:xfrm flipV="1">
          <a:off x="12814300" y="12717325"/>
          <a:ext cx="889000" cy="35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89133</xdr:rowOff>
    </xdr:from>
    <xdr:to>
      <xdr:col>20</xdr:col>
      <xdr:colOff>9525</xdr:colOff>
      <xdr:row>76</xdr:row>
      <xdr:rowOff>19283</xdr:rowOff>
    </xdr:to>
    <xdr:sp macro="" textlink="">
      <xdr:nvSpPr>
        <xdr:cNvPr id="626" name="フローチャート : 判断 625"/>
        <xdr:cNvSpPr/>
      </xdr:nvSpPr>
      <xdr:spPr>
        <a:xfrm>
          <a:off x="13652500" y="1294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10410</xdr:rowOff>
    </xdr:from>
    <xdr:ext cx="599010" cy="259045"/>
    <xdr:sp macro="" textlink="">
      <xdr:nvSpPr>
        <xdr:cNvPr id="627" name="テキスト ボックス 626"/>
        <xdr:cNvSpPr txBox="1"/>
      </xdr:nvSpPr>
      <xdr:spPr>
        <a:xfrm>
          <a:off x="13403794" y="1304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109120</xdr:rowOff>
    </xdr:from>
    <xdr:to>
      <xdr:col>18</xdr:col>
      <xdr:colOff>492125</xdr:colOff>
      <xdr:row>76</xdr:row>
      <xdr:rowOff>39269</xdr:rowOff>
    </xdr:to>
    <xdr:sp macro="" textlink="">
      <xdr:nvSpPr>
        <xdr:cNvPr id="628" name="フローチャート : 判断 627"/>
        <xdr:cNvSpPr/>
      </xdr:nvSpPr>
      <xdr:spPr>
        <a:xfrm>
          <a:off x="12763500" y="129678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55797</xdr:rowOff>
    </xdr:from>
    <xdr:ext cx="599010" cy="259045"/>
    <xdr:sp macro="" textlink="">
      <xdr:nvSpPr>
        <xdr:cNvPr id="629" name="テキスト ボックス 628"/>
        <xdr:cNvSpPr txBox="1"/>
      </xdr:nvSpPr>
      <xdr:spPr>
        <a:xfrm>
          <a:off x="12514794" y="1274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57391</xdr:rowOff>
    </xdr:from>
    <xdr:to>
      <xdr:col>23</xdr:col>
      <xdr:colOff>568325</xdr:colOff>
      <xdr:row>75</xdr:row>
      <xdr:rowOff>158992</xdr:rowOff>
    </xdr:to>
    <xdr:sp macro="" textlink="">
      <xdr:nvSpPr>
        <xdr:cNvPr id="635" name="円/楕円 634"/>
        <xdr:cNvSpPr/>
      </xdr:nvSpPr>
      <xdr:spPr>
        <a:xfrm>
          <a:off x="16268700" y="12916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80268</xdr:rowOff>
    </xdr:from>
    <xdr:ext cx="599010" cy="259045"/>
    <xdr:sp macro="" textlink="">
      <xdr:nvSpPr>
        <xdr:cNvPr id="636" name="公債費該当値テキスト"/>
        <xdr:cNvSpPr txBox="1"/>
      </xdr:nvSpPr>
      <xdr:spPr>
        <a:xfrm>
          <a:off x="16370300" y="1276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163,270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159614</xdr:rowOff>
    </xdr:from>
    <xdr:to>
      <xdr:col>22</xdr:col>
      <xdr:colOff>415925</xdr:colOff>
      <xdr:row>76</xdr:row>
      <xdr:rowOff>89764</xdr:rowOff>
    </xdr:to>
    <xdr:sp macro="" textlink="">
      <xdr:nvSpPr>
        <xdr:cNvPr id="637" name="円/楕円 636"/>
        <xdr:cNvSpPr/>
      </xdr:nvSpPr>
      <xdr:spPr>
        <a:xfrm>
          <a:off x="15430500" y="130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80891</xdr:rowOff>
    </xdr:from>
    <xdr:ext cx="599010" cy="259045"/>
    <xdr:sp macro="" textlink="">
      <xdr:nvSpPr>
        <xdr:cNvPr id="638" name="テキスト ボックス 637"/>
        <xdr:cNvSpPr txBox="1"/>
      </xdr:nvSpPr>
      <xdr:spPr>
        <a:xfrm>
          <a:off x="15181794" y="1311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25053</xdr:rowOff>
    </xdr:from>
    <xdr:to>
      <xdr:col>21</xdr:col>
      <xdr:colOff>212725</xdr:colOff>
      <xdr:row>76</xdr:row>
      <xdr:rowOff>126653</xdr:rowOff>
    </xdr:to>
    <xdr:sp macro="" textlink="">
      <xdr:nvSpPr>
        <xdr:cNvPr id="639" name="円/楕円 638"/>
        <xdr:cNvSpPr/>
      </xdr:nvSpPr>
      <xdr:spPr>
        <a:xfrm>
          <a:off x="14541500" y="130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117780</xdr:rowOff>
    </xdr:from>
    <xdr:ext cx="599010" cy="259045"/>
    <xdr:sp macro="" textlink="">
      <xdr:nvSpPr>
        <xdr:cNvPr id="640" name="テキスト ボックス 639"/>
        <xdr:cNvSpPr txBox="1"/>
      </xdr:nvSpPr>
      <xdr:spPr>
        <a:xfrm>
          <a:off x="14292794" y="1314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126,758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150675</xdr:rowOff>
    </xdr:from>
    <xdr:to>
      <xdr:col>20</xdr:col>
      <xdr:colOff>9525</xdr:colOff>
      <xdr:row>74</xdr:row>
      <xdr:rowOff>80825</xdr:rowOff>
    </xdr:to>
    <xdr:sp macro="" textlink="">
      <xdr:nvSpPr>
        <xdr:cNvPr id="641" name="円/楕円 640"/>
        <xdr:cNvSpPr/>
      </xdr:nvSpPr>
      <xdr:spPr>
        <a:xfrm>
          <a:off x="13652500" y="126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97352</xdr:rowOff>
    </xdr:from>
    <xdr:ext cx="599010" cy="259045"/>
    <xdr:sp macro="" textlink="">
      <xdr:nvSpPr>
        <xdr:cNvPr id="642" name="テキスト ボックス 641"/>
        <xdr:cNvSpPr txBox="1"/>
      </xdr:nvSpPr>
      <xdr:spPr>
        <a:xfrm>
          <a:off x="13403794" y="1244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228,786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161564</xdr:rowOff>
    </xdr:from>
    <xdr:to>
      <xdr:col>18</xdr:col>
      <xdr:colOff>492125</xdr:colOff>
      <xdr:row>76</xdr:row>
      <xdr:rowOff>91714</xdr:rowOff>
    </xdr:to>
    <xdr:sp macro="" textlink="">
      <xdr:nvSpPr>
        <xdr:cNvPr id="643" name="円/楕円 642"/>
        <xdr:cNvSpPr/>
      </xdr:nvSpPr>
      <xdr:spPr>
        <a:xfrm>
          <a:off x="12763500" y="130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82841</xdr:rowOff>
    </xdr:from>
    <xdr:ext cx="599010" cy="259045"/>
    <xdr:sp macro="" textlink="">
      <xdr:nvSpPr>
        <xdr:cNvPr id="644" name="テキスト ボックス 643"/>
        <xdr:cNvSpPr txBox="1"/>
      </xdr:nvSpPr>
      <xdr:spPr>
        <a:xfrm>
          <a:off x="12514794" y="1311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8" name="直線コネクタ 667"/>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9"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70" name="直線コネクタ 669"/>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71"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2" name="直線コネクタ 671"/>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46076</xdr:rowOff>
    </xdr:from>
    <xdr:to>
      <xdr:col>23</xdr:col>
      <xdr:colOff>517525</xdr:colOff>
      <xdr:row>98</xdr:row>
      <xdr:rowOff>125121</xdr:rowOff>
    </xdr:to>
    <xdr:cxnSp macro="">
      <xdr:nvCxnSpPr>
        <xdr:cNvPr id="673" name="直線コネクタ 672"/>
        <xdr:cNvCxnSpPr/>
      </xdr:nvCxnSpPr>
      <xdr:spPr>
        <a:xfrm>
          <a:off x="15481300" y="16676726"/>
          <a:ext cx="838200" cy="2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4"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5" name="フローチャート : 判断 674"/>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46076</xdr:rowOff>
    </xdr:from>
    <xdr:to>
      <xdr:col>22</xdr:col>
      <xdr:colOff>365125</xdr:colOff>
      <xdr:row>97</xdr:row>
      <xdr:rowOff>122420</xdr:rowOff>
    </xdr:to>
    <xdr:cxnSp macro="">
      <xdr:nvCxnSpPr>
        <xdr:cNvPr id="676" name="直線コネクタ 675"/>
        <xdr:cNvCxnSpPr/>
      </xdr:nvCxnSpPr>
      <xdr:spPr>
        <a:xfrm flipV="1">
          <a:off x="14592300" y="16676726"/>
          <a:ext cx="889000" cy="7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13736</xdr:rowOff>
    </xdr:from>
    <xdr:to>
      <xdr:col>22</xdr:col>
      <xdr:colOff>415925</xdr:colOff>
      <xdr:row>98</xdr:row>
      <xdr:rowOff>115336</xdr:rowOff>
    </xdr:to>
    <xdr:sp macro="" textlink="">
      <xdr:nvSpPr>
        <xdr:cNvPr id="677" name="フローチャート : 判断 676"/>
        <xdr:cNvSpPr/>
      </xdr:nvSpPr>
      <xdr:spPr>
        <a:xfrm>
          <a:off x="15430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106463</xdr:rowOff>
    </xdr:from>
    <xdr:ext cx="534377" cy="259045"/>
    <xdr:sp macro="" textlink="">
      <xdr:nvSpPr>
        <xdr:cNvPr id="678" name="テキスト ボックス 677"/>
        <xdr:cNvSpPr txBox="1"/>
      </xdr:nvSpPr>
      <xdr:spPr>
        <a:xfrm>
          <a:off x="15214111" y="169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85747</xdr:rowOff>
    </xdr:from>
    <xdr:to>
      <xdr:col>21</xdr:col>
      <xdr:colOff>161925</xdr:colOff>
      <xdr:row>97</xdr:row>
      <xdr:rowOff>122420</xdr:rowOff>
    </xdr:to>
    <xdr:cxnSp macro="">
      <xdr:nvCxnSpPr>
        <xdr:cNvPr id="679" name="直線コネクタ 678"/>
        <xdr:cNvCxnSpPr/>
      </xdr:nvCxnSpPr>
      <xdr:spPr>
        <a:xfrm>
          <a:off x="13703300" y="16544947"/>
          <a:ext cx="889000" cy="20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39336</xdr:rowOff>
    </xdr:from>
    <xdr:to>
      <xdr:col>21</xdr:col>
      <xdr:colOff>212725</xdr:colOff>
      <xdr:row>98</xdr:row>
      <xdr:rowOff>140936</xdr:rowOff>
    </xdr:to>
    <xdr:sp macro="" textlink="">
      <xdr:nvSpPr>
        <xdr:cNvPr id="680" name="フローチャート : 判断 679"/>
        <xdr:cNvSpPr/>
      </xdr:nvSpPr>
      <xdr:spPr>
        <a:xfrm>
          <a:off x="14541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132063</xdr:rowOff>
    </xdr:from>
    <xdr:ext cx="534377" cy="259045"/>
    <xdr:sp macro="" textlink="">
      <xdr:nvSpPr>
        <xdr:cNvPr id="681" name="テキスト ボックス 680"/>
        <xdr:cNvSpPr txBox="1"/>
      </xdr:nvSpPr>
      <xdr:spPr>
        <a:xfrm>
          <a:off x="14325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116129</xdr:rowOff>
    </xdr:from>
    <xdr:to>
      <xdr:col>19</xdr:col>
      <xdr:colOff>644525</xdr:colOff>
      <xdr:row>96</xdr:row>
      <xdr:rowOff>85747</xdr:rowOff>
    </xdr:to>
    <xdr:cxnSp macro="">
      <xdr:nvCxnSpPr>
        <xdr:cNvPr id="682" name="直線コネクタ 681"/>
        <xdr:cNvCxnSpPr/>
      </xdr:nvCxnSpPr>
      <xdr:spPr>
        <a:xfrm>
          <a:off x="12814300" y="16232429"/>
          <a:ext cx="889000" cy="3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4142</xdr:rowOff>
    </xdr:from>
    <xdr:to>
      <xdr:col>20</xdr:col>
      <xdr:colOff>9525</xdr:colOff>
      <xdr:row>98</xdr:row>
      <xdr:rowOff>105742</xdr:rowOff>
    </xdr:to>
    <xdr:sp macro="" textlink="">
      <xdr:nvSpPr>
        <xdr:cNvPr id="683" name="フローチャート : 判断 682"/>
        <xdr:cNvSpPr/>
      </xdr:nvSpPr>
      <xdr:spPr>
        <a:xfrm>
          <a:off x="13652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96869</xdr:rowOff>
    </xdr:from>
    <xdr:ext cx="534377" cy="259045"/>
    <xdr:sp macro="" textlink="">
      <xdr:nvSpPr>
        <xdr:cNvPr id="684" name="テキスト ボックス 683"/>
        <xdr:cNvSpPr txBox="1"/>
      </xdr:nvSpPr>
      <xdr:spPr>
        <a:xfrm>
          <a:off x="13436111" y="168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130570</xdr:rowOff>
    </xdr:from>
    <xdr:to>
      <xdr:col>18</xdr:col>
      <xdr:colOff>492125</xdr:colOff>
      <xdr:row>98</xdr:row>
      <xdr:rowOff>60720</xdr:rowOff>
    </xdr:to>
    <xdr:sp macro="" textlink="">
      <xdr:nvSpPr>
        <xdr:cNvPr id="685" name="フローチャート : 判断 684"/>
        <xdr:cNvSpPr/>
      </xdr:nvSpPr>
      <xdr:spPr>
        <a:xfrm>
          <a:off x="12763500" y="16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51847</xdr:rowOff>
    </xdr:from>
    <xdr:ext cx="599010" cy="259045"/>
    <xdr:sp macro="" textlink="">
      <xdr:nvSpPr>
        <xdr:cNvPr id="686" name="テキスト ボックス 685"/>
        <xdr:cNvSpPr txBox="1"/>
      </xdr:nvSpPr>
      <xdr:spPr>
        <a:xfrm>
          <a:off x="12514794" y="1685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74321</xdr:rowOff>
    </xdr:from>
    <xdr:to>
      <xdr:col>23</xdr:col>
      <xdr:colOff>568325</xdr:colOff>
      <xdr:row>99</xdr:row>
      <xdr:rowOff>4471</xdr:rowOff>
    </xdr:to>
    <xdr:sp macro="" textlink="">
      <xdr:nvSpPr>
        <xdr:cNvPr id="692" name="円/楕円 691"/>
        <xdr:cNvSpPr/>
      </xdr:nvSpPr>
      <xdr:spPr>
        <a:xfrm>
          <a:off x="16268700" y="168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93" name="積立金該当値テキスト"/>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166726</xdr:rowOff>
    </xdr:from>
    <xdr:to>
      <xdr:col>22</xdr:col>
      <xdr:colOff>415925</xdr:colOff>
      <xdr:row>97</xdr:row>
      <xdr:rowOff>96876</xdr:rowOff>
    </xdr:to>
    <xdr:sp macro="" textlink="">
      <xdr:nvSpPr>
        <xdr:cNvPr id="694" name="円/楕円 693"/>
        <xdr:cNvSpPr/>
      </xdr:nvSpPr>
      <xdr:spPr>
        <a:xfrm>
          <a:off x="15430500" y="166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113403</xdr:rowOff>
    </xdr:from>
    <xdr:ext cx="599010" cy="259045"/>
    <xdr:sp macro="" textlink="">
      <xdr:nvSpPr>
        <xdr:cNvPr id="695" name="テキスト ボックス 694"/>
        <xdr:cNvSpPr txBox="1"/>
      </xdr:nvSpPr>
      <xdr:spPr>
        <a:xfrm>
          <a:off x="15181794" y="164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71620</xdr:rowOff>
    </xdr:from>
    <xdr:to>
      <xdr:col>21</xdr:col>
      <xdr:colOff>212725</xdr:colOff>
      <xdr:row>98</xdr:row>
      <xdr:rowOff>1770</xdr:rowOff>
    </xdr:to>
    <xdr:sp macro="" textlink="">
      <xdr:nvSpPr>
        <xdr:cNvPr id="696" name="円/楕円 695"/>
        <xdr:cNvSpPr/>
      </xdr:nvSpPr>
      <xdr:spPr>
        <a:xfrm>
          <a:off x="14541500" y="167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18297</xdr:rowOff>
    </xdr:from>
    <xdr:ext cx="599010" cy="259045"/>
    <xdr:sp macro="" textlink="">
      <xdr:nvSpPr>
        <xdr:cNvPr id="697" name="テキスト ボックス 696"/>
        <xdr:cNvSpPr txBox="1"/>
      </xdr:nvSpPr>
      <xdr:spPr>
        <a:xfrm>
          <a:off x="14292794" y="1647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34947</xdr:rowOff>
    </xdr:from>
    <xdr:to>
      <xdr:col>20</xdr:col>
      <xdr:colOff>9525</xdr:colOff>
      <xdr:row>96</xdr:row>
      <xdr:rowOff>136547</xdr:rowOff>
    </xdr:to>
    <xdr:sp macro="" textlink="">
      <xdr:nvSpPr>
        <xdr:cNvPr id="698" name="円/楕円 697"/>
        <xdr:cNvSpPr/>
      </xdr:nvSpPr>
      <xdr:spPr>
        <a:xfrm>
          <a:off x="13652500" y="164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153074</xdr:rowOff>
    </xdr:from>
    <xdr:ext cx="599010" cy="259045"/>
    <xdr:sp macro="" textlink="">
      <xdr:nvSpPr>
        <xdr:cNvPr id="699" name="テキスト ボックス 698"/>
        <xdr:cNvSpPr txBox="1"/>
      </xdr:nvSpPr>
      <xdr:spPr>
        <a:xfrm>
          <a:off x="13403794" y="1626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248,322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65329</xdr:rowOff>
    </xdr:from>
    <xdr:to>
      <xdr:col>18</xdr:col>
      <xdr:colOff>492125</xdr:colOff>
      <xdr:row>94</xdr:row>
      <xdr:rowOff>166929</xdr:rowOff>
    </xdr:to>
    <xdr:sp macro="" textlink="">
      <xdr:nvSpPr>
        <xdr:cNvPr id="700" name="円/楕円 699"/>
        <xdr:cNvSpPr/>
      </xdr:nvSpPr>
      <xdr:spPr>
        <a:xfrm>
          <a:off x="12763500" y="161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12006</xdr:rowOff>
    </xdr:from>
    <xdr:ext cx="599010" cy="259045"/>
    <xdr:sp macro="" textlink="">
      <xdr:nvSpPr>
        <xdr:cNvPr id="701" name="テキスト ボックス 700"/>
        <xdr:cNvSpPr txBox="1"/>
      </xdr:nvSpPr>
      <xdr:spPr>
        <a:xfrm>
          <a:off x="12514794" y="1595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5" name="テキスト ボックス 71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7" name="テキスト ボックス 71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9" name="テキスト ボックス 71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1" name="テキスト ボックス 72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3" name="直線コネクタ 722"/>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6"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7" name="直線コネクタ 726"/>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9"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30" name="フローチャート : 判断 729"/>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54839</xdr:rowOff>
    </xdr:from>
    <xdr:to>
      <xdr:col>31</xdr:col>
      <xdr:colOff>85725</xdr:colOff>
      <xdr:row>37</xdr:row>
      <xdr:rowOff>156439</xdr:rowOff>
    </xdr:to>
    <xdr:sp macro="" textlink="">
      <xdr:nvSpPr>
        <xdr:cNvPr id="732" name="フローチャート : 判断 731"/>
        <xdr:cNvSpPr/>
      </xdr:nvSpPr>
      <xdr:spPr>
        <a:xfrm>
          <a:off x="21272500" y="63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1516</xdr:rowOff>
    </xdr:from>
    <xdr:ext cx="378565" cy="259045"/>
    <xdr:sp macro="" textlink="">
      <xdr:nvSpPr>
        <xdr:cNvPr id="733" name="テキスト ボックス 732"/>
        <xdr:cNvSpPr txBox="1"/>
      </xdr:nvSpPr>
      <xdr:spPr>
        <a:xfrm>
          <a:off x="21134017" y="6173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43866</xdr:rowOff>
    </xdr:from>
    <xdr:to>
      <xdr:col>29</xdr:col>
      <xdr:colOff>568325</xdr:colOff>
      <xdr:row>35</xdr:row>
      <xdr:rowOff>145466</xdr:rowOff>
    </xdr:to>
    <xdr:sp macro="" textlink="">
      <xdr:nvSpPr>
        <xdr:cNvPr id="735" name="フローチャート : 判断 734"/>
        <xdr:cNvSpPr/>
      </xdr:nvSpPr>
      <xdr:spPr>
        <a:xfrm>
          <a:off x="20383500" y="60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161993</xdr:rowOff>
    </xdr:from>
    <xdr:ext cx="469744" cy="259045"/>
    <xdr:sp macro="" textlink="">
      <xdr:nvSpPr>
        <xdr:cNvPr id="736" name="テキスト ボックス 735"/>
        <xdr:cNvSpPr txBox="1"/>
      </xdr:nvSpPr>
      <xdr:spPr>
        <a:xfrm>
          <a:off x="20199427" y="581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138278</xdr:rowOff>
    </xdr:from>
    <xdr:to>
      <xdr:col>28</xdr:col>
      <xdr:colOff>365125</xdr:colOff>
      <xdr:row>34</xdr:row>
      <xdr:rowOff>68428</xdr:rowOff>
    </xdr:to>
    <xdr:sp macro="" textlink="">
      <xdr:nvSpPr>
        <xdr:cNvPr id="738" name="フローチャート : 判断 737"/>
        <xdr:cNvSpPr/>
      </xdr:nvSpPr>
      <xdr:spPr>
        <a:xfrm>
          <a:off x="19494500" y="579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84955</xdr:rowOff>
    </xdr:from>
    <xdr:ext cx="469744" cy="259045"/>
    <xdr:sp macro="" textlink="">
      <xdr:nvSpPr>
        <xdr:cNvPr id="739" name="テキスト ボックス 738"/>
        <xdr:cNvSpPr txBox="1"/>
      </xdr:nvSpPr>
      <xdr:spPr>
        <a:xfrm>
          <a:off x="19310427" y="55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34493</xdr:rowOff>
    </xdr:from>
    <xdr:to>
      <xdr:col>27</xdr:col>
      <xdr:colOff>161925</xdr:colOff>
      <xdr:row>35</xdr:row>
      <xdr:rowOff>136093</xdr:rowOff>
    </xdr:to>
    <xdr:sp macro="" textlink="">
      <xdr:nvSpPr>
        <xdr:cNvPr id="740" name="フローチャート : 判断 739"/>
        <xdr:cNvSpPr/>
      </xdr:nvSpPr>
      <xdr:spPr>
        <a:xfrm>
          <a:off x="18605500" y="6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152620</xdr:rowOff>
    </xdr:from>
    <xdr:ext cx="469744" cy="259045"/>
    <xdr:sp macro="" textlink="">
      <xdr:nvSpPr>
        <xdr:cNvPr id="741" name="テキスト ボックス 740"/>
        <xdr:cNvSpPr txBox="1"/>
      </xdr:nvSpPr>
      <xdr:spPr>
        <a:xfrm>
          <a:off x="18421427" y="58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7" name="円/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9" name="円/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0" name="テキスト ボックス 74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1" name="円/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2" name="テキスト ボックス 75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3" name="円/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4" name="テキスト ボックス 75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5" name="円/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6" name="テキスト ボックス 75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2" name="テキスト ボックス 77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4" name="テキスト ボックス 77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6" name="テキスト ボックス 77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80" name="直線コネクタ 779"/>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81"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3"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4" name="直線コネクタ 783"/>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142268</xdr:rowOff>
    </xdr:from>
    <xdr:to>
      <xdr:col>32</xdr:col>
      <xdr:colOff>187325</xdr:colOff>
      <xdr:row>58</xdr:row>
      <xdr:rowOff>144699</xdr:rowOff>
    </xdr:to>
    <xdr:cxnSp macro="">
      <xdr:nvCxnSpPr>
        <xdr:cNvPr id="785" name="直線コネクタ 784"/>
        <xdr:cNvCxnSpPr/>
      </xdr:nvCxnSpPr>
      <xdr:spPr>
        <a:xfrm>
          <a:off x="21323300" y="10086368"/>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6"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7" name="フローチャート : 判断 786"/>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142268</xdr:rowOff>
    </xdr:from>
    <xdr:to>
      <xdr:col>31</xdr:col>
      <xdr:colOff>34925</xdr:colOff>
      <xdr:row>58</xdr:row>
      <xdr:rowOff>147975</xdr:rowOff>
    </xdr:to>
    <xdr:cxnSp macro="">
      <xdr:nvCxnSpPr>
        <xdr:cNvPr id="788" name="直線コネクタ 787"/>
        <xdr:cNvCxnSpPr/>
      </xdr:nvCxnSpPr>
      <xdr:spPr>
        <a:xfrm flipV="1">
          <a:off x="20434300" y="10086368"/>
          <a:ext cx="8890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95773</xdr:rowOff>
    </xdr:from>
    <xdr:to>
      <xdr:col>31</xdr:col>
      <xdr:colOff>85725</xdr:colOff>
      <xdr:row>59</xdr:row>
      <xdr:rowOff>25923</xdr:rowOff>
    </xdr:to>
    <xdr:sp macro="" textlink="">
      <xdr:nvSpPr>
        <xdr:cNvPr id="789" name="フローチャート : 判断 788"/>
        <xdr:cNvSpPr/>
      </xdr:nvSpPr>
      <xdr:spPr>
        <a:xfrm>
          <a:off x="212725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17050</xdr:rowOff>
    </xdr:from>
    <xdr:ext cx="469744" cy="259045"/>
    <xdr:sp macro="" textlink="">
      <xdr:nvSpPr>
        <xdr:cNvPr id="790" name="テキスト ボックス 789"/>
        <xdr:cNvSpPr txBox="1"/>
      </xdr:nvSpPr>
      <xdr:spPr>
        <a:xfrm>
          <a:off x="21088427" y="101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147975</xdr:rowOff>
    </xdr:from>
    <xdr:to>
      <xdr:col>29</xdr:col>
      <xdr:colOff>517525</xdr:colOff>
      <xdr:row>58</xdr:row>
      <xdr:rowOff>154033</xdr:rowOff>
    </xdr:to>
    <xdr:cxnSp macro="">
      <xdr:nvCxnSpPr>
        <xdr:cNvPr id="791" name="直線コネクタ 790"/>
        <xdr:cNvCxnSpPr/>
      </xdr:nvCxnSpPr>
      <xdr:spPr>
        <a:xfrm flipV="1">
          <a:off x="19545300" y="10092075"/>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93678</xdr:rowOff>
    </xdr:from>
    <xdr:to>
      <xdr:col>29</xdr:col>
      <xdr:colOff>568325</xdr:colOff>
      <xdr:row>59</xdr:row>
      <xdr:rowOff>23828</xdr:rowOff>
    </xdr:to>
    <xdr:sp macro="" textlink="">
      <xdr:nvSpPr>
        <xdr:cNvPr id="792" name="フローチャート : 判断 791"/>
        <xdr:cNvSpPr/>
      </xdr:nvSpPr>
      <xdr:spPr>
        <a:xfrm>
          <a:off x="20383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40355</xdr:rowOff>
    </xdr:from>
    <xdr:ext cx="469744" cy="259045"/>
    <xdr:sp macro="" textlink="">
      <xdr:nvSpPr>
        <xdr:cNvPr id="793" name="テキスト ボックス 792"/>
        <xdr:cNvSpPr txBox="1"/>
      </xdr:nvSpPr>
      <xdr:spPr>
        <a:xfrm>
          <a:off x="20199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154033</xdr:rowOff>
    </xdr:from>
    <xdr:to>
      <xdr:col>28</xdr:col>
      <xdr:colOff>314325</xdr:colOff>
      <xdr:row>58</xdr:row>
      <xdr:rowOff>159390</xdr:rowOff>
    </xdr:to>
    <xdr:cxnSp macro="">
      <xdr:nvCxnSpPr>
        <xdr:cNvPr id="794" name="直線コネクタ 793"/>
        <xdr:cNvCxnSpPr/>
      </xdr:nvCxnSpPr>
      <xdr:spPr>
        <a:xfrm flipV="1">
          <a:off x="18656300" y="10098133"/>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107775</xdr:rowOff>
    </xdr:from>
    <xdr:to>
      <xdr:col>28</xdr:col>
      <xdr:colOff>365125</xdr:colOff>
      <xdr:row>59</xdr:row>
      <xdr:rowOff>37925</xdr:rowOff>
    </xdr:to>
    <xdr:sp macro="" textlink="">
      <xdr:nvSpPr>
        <xdr:cNvPr id="795" name="フローチャート : 判断 794"/>
        <xdr:cNvSpPr/>
      </xdr:nvSpPr>
      <xdr:spPr>
        <a:xfrm>
          <a:off x="19494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29052</xdr:rowOff>
    </xdr:from>
    <xdr:ext cx="469744" cy="259045"/>
    <xdr:sp macro="" textlink="">
      <xdr:nvSpPr>
        <xdr:cNvPr id="796" name="テキスト ボックス 795"/>
        <xdr:cNvSpPr txBox="1"/>
      </xdr:nvSpPr>
      <xdr:spPr>
        <a:xfrm>
          <a:off x="19310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109924</xdr:rowOff>
    </xdr:from>
    <xdr:to>
      <xdr:col>27</xdr:col>
      <xdr:colOff>161925</xdr:colOff>
      <xdr:row>59</xdr:row>
      <xdr:rowOff>40074</xdr:rowOff>
    </xdr:to>
    <xdr:sp macro="" textlink="">
      <xdr:nvSpPr>
        <xdr:cNvPr id="797" name="フローチャート : 判断 796"/>
        <xdr:cNvSpPr/>
      </xdr:nvSpPr>
      <xdr:spPr>
        <a:xfrm>
          <a:off x="18605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31201</xdr:rowOff>
    </xdr:from>
    <xdr:ext cx="469744" cy="259045"/>
    <xdr:sp macro="" textlink="">
      <xdr:nvSpPr>
        <xdr:cNvPr id="798" name="テキスト ボックス 797"/>
        <xdr:cNvSpPr txBox="1"/>
      </xdr:nvSpPr>
      <xdr:spPr>
        <a:xfrm>
          <a:off x="18421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93899</xdr:rowOff>
    </xdr:from>
    <xdr:to>
      <xdr:col>32</xdr:col>
      <xdr:colOff>238125</xdr:colOff>
      <xdr:row>59</xdr:row>
      <xdr:rowOff>24049</xdr:rowOff>
    </xdr:to>
    <xdr:sp macro="" textlink="">
      <xdr:nvSpPr>
        <xdr:cNvPr id="804" name="円/楕円 803"/>
        <xdr:cNvSpPr/>
      </xdr:nvSpPr>
      <xdr:spPr>
        <a:xfrm>
          <a:off x="22110700" y="100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53276</xdr:rowOff>
    </xdr:from>
    <xdr:ext cx="469744" cy="259045"/>
    <xdr:sp macro="" textlink="">
      <xdr:nvSpPr>
        <xdr:cNvPr id="805" name="貸付金該当値テキスト"/>
        <xdr:cNvSpPr txBox="1"/>
      </xdr:nvSpPr>
      <xdr:spPr>
        <a:xfrm>
          <a:off x="22212300" y="982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91468</xdr:rowOff>
    </xdr:from>
    <xdr:to>
      <xdr:col>31</xdr:col>
      <xdr:colOff>85725</xdr:colOff>
      <xdr:row>59</xdr:row>
      <xdr:rowOff>21618</xdr:rowOff>
    </xdr:to>
    <xdr:sp macro="" textlink="">
      <xdr:nvSpPr>
        <xdr:cNvPr id="806" name="円/楕円 805"/>
        <xdr:cNvSpPr/>
      </xdr:nvSpPr>
      <xdr:spPr>
        <a:xfrm>
          <a:off x="21272500" y="100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38145</xdr:rowOff>
    </xdr:from>
    <xdr:ext cx="469744" cy="259045"/>
    <xdr:sp macro="" textlink="">
      <xdr:nvSpPr>
        <xdr:cNvPr id="807" name="テキスト ボックス 806"/>
        <xdr:cNvSpPr txBox="1"/>
      </xdr:nvSpPr>
      <xdr:spPr>
        <a:xfrm>
          <a:off x="21088427" y="981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97175</xdr:rowOff>
    </xdr:from>
    <xdr:to>
      <xdr:col>29</xdr:col>
      <xdr:colOff>568325</xdr:colOff>
      <xdr:row>59</xdr:row>
      <xdr:rowOff>27325</xdr:rowOff>
    </xdr:to>
    <xdr:sp macro="" textlink="">
      <xdr:nvSpPr>
        <xdr:cNvPr id="808" name="円/楕円 807"/>
        <xdr:cNvSpPr/>
      </xdr:nvSpPr>
      <xdr:spPr>
        <a:xfrm>
          <a:off x="20383500" y="100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18452</xdr:rowOff>
    </xdr:from>
    <xdr:ext cx="469744" cy="259045"/>
    <xdr:sp macro="" textlink="">
      <xdr:nvSpPr>
        <xdr:cNvPr id="809" name="テキスト ボックス 808"/>
        <xdr:cNvSpPr txBox="1"/>
      </xdr:nvSpPr>
      <xdr:spPr>
        <a:xfrm>
          <a:off x="20199427" y="1013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103233</xdr:rowOff>
    </xdr:from>
    <xdr:to>
      <xdr:col>28</xdr:col>
      <xdr:colOff>365125</xdr:colOff>
      <xdr:row>59</xdr:row>
      <xdr:rowOff>33383</xdr:rowOff>
    </xdr:to>
    <xdr:sp macro="" textlink="">
      <xdr:nvSpPr>
        <xdr:cNvPr id="810" name="円/楕円 809"/>
        <xdr:cNvSpPr/>
      </xdr:nvSpPr>
      <xdr:spPr>
        <a:xfrm>
          <a:off x="19494500" y="100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49910</xdr:rowOff>
    </xdr:from>
    <xdr:ext cx="469744" cy="259045"/>
    <xdr:sp macro="" textlink="">
      <xdr:nvSpPr>
        <xdr:cNvPr id="811" name="テキスト ボックス 810"/>
        <xdr:cNvSpPr txBox="1"/>
      </xdr:nvSpPr>
      <xdr:spPr>
        <a:xfrm>
          <a:off x="19310427" y="982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108590</xdr:rowOff>
    </xdr:from>
    <xdr:to>
      <xdr:col>27</xdr:col>
      <xdr:colOff>161925</xdr:colOff>
      <xdr:row>59</xdr:row>
      <xdr:rowOff>38740</xdr:rowOff>
    </xdr:to>
    <xdr:sp macro="" textlink="">
      <xdr:nvSpPr>
        <xdr:cNvPr id="812" name="円/楕円 811"/>
        <xdr:cNvSpPr/>
      </xdr:nvSpPr>
      <xdr:spPr>
        <a:xfrm>
          <a:off x="18605500" y="1005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55267</xdr:rowOff>
    </xdr:from>
    <xdr:ext cx="469744" cy="259045"/>
    <xdr:sp macro="" textlink="">
      <xdr:nvSpPr>
        <xdr:cNvPr id="813" name="テキスト ボックス 812"/>
        <xdr:cNvSpPr txBox="1"/>
      </xdr:nvSpPr>
      <xdr:spPr>
        <a:xfrm>
          <a:off x="18421427" y="982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7" name="直線コネクタ 836"/>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8"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9" name="直線コネクタ 838"/>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40"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41" name="直線コネクタ 840"/>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19647</xdr:rowOff>
    </xdr:from>
    <xdr:to>
      <xdr:col>32</xdr:col>
      <xdr:colOff>187325</xdr:colOff>
      <xdr:row>71</xdr:row>
      <xdr:rowOff>150063</xdr:rowOff>
    </xdr:to>
    <xdr:cxnSp macro="">
      <xdr:nvCxnSpPr>
        <xdr:cNvPr id="842" name="直線コネクタ 841"/>
        <xdr:cNvCxnSpPr/>
      </xdr:nvCxnSpPr>
      <xdr:spPr>
        <a:xfrm flipV="1">
          <a:off x="21323300" y="12192597"/>
          <a:ext cx="8382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3"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4" name="フローチャート : 判断 843"/>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150063</xdr:rowOff>
    </xdr:from>
    <xdr:to>
      <xdr:col>31</xdr:col>
      <xdr:colOff>34925</xdr:colOff>
      <xdr:row>72</xdr:row>
      <xdr:rowOff>150894</xdr:rowOff>
    </xdr:to>
    <xdr:cxnSp macro="">
      <xdr:nvCxnSpPr>
        <xdr:cNvPr id="845" name="直線コネクタ 844"/>
        <xdr:cNvCxnSpPr/>
      </xdr:nvCxnSpPr>
      <xdr:spPr>
        <a:xfrm flipV="1">
          <a:off x="20434300" y="12323013"/>
          <a:ext cx="889000" cy="17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30469</xdr:rowOff>
    </xdr:from>
    <xdr:to>
      <xdr:col>31</xdr:col>
      <xdr:colOff>85725</xdr:colOff>
      <xdr:row>74</xdr:row>
      <xdr:rowOff>132069</xdr:rowOff>
    </xdr:to>
    <xdr:sp macro="" textlink="">
      <xdr:nvSpPr>
        <xdr:cNvPr id="846" name="フローチャート : 判断 845"/>
        <xdr:cNvSpPr/>
      </xdr:nvSpPr>
      <xdr:spPr>
        <a:xfrm>
          <a:off x="21272500" y="127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123196</xdr:rowOff>
    </xdr:from>
    <xdr:ext cx="599010" cy="259045"/>
    <xdr:sp macro="" textlink="">
      <xdr:nvSpPr>
        <xdr:cNvPr id="847" name="テキスト ボックス 846"/>
        <xdr:cNvSpPr txBox="1"/>
      </xdr:nvSpPr>
      <xdr:spPr>
        <a:xfrm>
          <a:off x="21023794" y="1281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150894</xdr:rowOff>
    </xdr:from>
    <xdr:to>
      <xdr:col>29</xdr:col>
      <xdr:colOff>517525</xdr:colOff>
      <xdr:row>72</xdr:row>
      <xdr:rowOff>168222</xdr:rowOff>
    </xdr:to>
    <xdr:cxnSp macro="">
      <xdr:nvCxnSpPr>
        <xdr:cNvPr id="848" name="直線コネクタ 847"/>
        <xdr:cNvCxnSpPr/>
      </xdr:nvCxnSpPr>
      <xdr:spPr>
        <a:xfrm flipV="1">
          <a:off x="19545300" y="12495294"/>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53650</xdr:rowOff>
    </xdr:from>
    <xdr:to>
      <xdr:col>29</xdr:col>
      <xdr:colOff>568325</xdr:colOff>
      <xdr:row>74</xdr:row>
      <xdr:rowOff>155250</xdr:rowOff>
    </xdr:to>
    <xdr:sp macro="" textlink="">
      <xdr:nvSpPr>
        <xdr:cNvPr id="849" name="フローチャート : 判断 848"/>
        <xdr:cNvSpPr/>
      </xdr:nvSpPr>
      <xdr:spPr>
        <a:xfrm>
          <a:off x="20383500" y="127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146377</xdr:rowOff>
    </xdr:from>
    <xdr:ext cx="599010" cy="259045"/>
    <xdr:sp macro="" textlink="">
      <xdr:nvSpPr>
        <xdr:cNvPr id="850" name="テキスト ボックス 849"/>
        <xdr:cNvSpPr txBox="1"/>
      </xdr:nvSpPr>
      <xdr:spPr>
        <a:xfrm>
          <a:off x="20134794" y="128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15722</xdr:rowOff>
    </xdr:from>
    <xdr:to>
      <xdr:col>28</xdr:col>
      <xdr:colOff>314325</xdr:colOff>
      <xdr:row>72</xdr:row>
      <xdr:rowOff>168222</xdr:rowOff>
    </xdr:to>
    <xdr:cxnSp macro="">
      <xdr:nvCxnSpPr>
        <xdr:cNvPr id="851" name="直線コネクタ 850"/>
        <xdr:cNvCxnSpPr/>
      </xdr:nvCxnSpPr>
      <xdr:spPr>
        <a:xfrm>
          <a:off x="18656300" y="12360122"/>
          <a:ext cx="889000" cy="1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71724</xdr:rowOff>
    </xdr:from>
    <xdr:to>
      <xdr:col>28</xdr:col>
      <xdr:colOff>365125</xdr:colOff>
      <xdr:row>75</xdr:row>
      <xdr:rowOff>1874</xdr:rowOff>
    </xdr:to>
    <xdr:sp macro="" textlink="">
      <xdr:nvSpPr>
        <xdr:cNvPr id="852" name="フローチャート : 判断 851"/>
        <xdr:cNvSpPr/>
      </xdr:nvSpPr>
      <xdr:spPr>
        <a:xfrm>
          <a:off x="19494500" y="1275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164451</xdr:rowOff>
    </xdr:from>
    <xdr:ext cx="599010" cy="259045"/>
    <xdr:sp macro="" textlink="">
      <xdr:nvSpPr>
        <xdr:cNvPr id="853" name="テキスト ボックス 852"/>
        <xdr:cNvSpPr txBox="1"/>
      </xdr:nvSpPr>
      <xdr:spPr>
        <a:xfrm>
          <a:off x="19245794" y="128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108903</xdr:rowOff>
    </xdr:from>
    <xdr:to>
      <xdr:col>27</xdr:col>
      <xdr:colOff>161925</xdr:colOff>
      <xdr:row>75</xdr:row>
      <xdr:rowOff>39053</xdr:rowOff>
    </xdr:to>
    <xdr:sp macro="" textlink="">
      <xdr:nvSpPr>
        <xdr:cNvPr id="854" name="フローチャート : 判断 853"/>
        <xdr:cNvSpPr/>
      </xdr:nvSpPr>
      <xdr:spPr>
        <a:xfrm>
          <a:off x="18605500" y="1279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30180</xdr:rowOff>
    </xdr:from>
    <xdr:ext cx="534377" cy="259045"/>
    <xdr:sp macro="" textlink="">
      <xdr:nvSpPr>
        <xdr:cNvPr id="855" name="テキスト ボックス 854"/>
        <xdr:cNvSpPr txBox="1"/>
      </xdr:nvSpPr>
      <xdr:spPr>
        <a:xfrm>
          <a:off x="18389111" y="128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140297</xdr:rowOff>
    </xdr:from>
    <xdr:to>
      <xdr:col>32</xdr:col>
      <xdr:colOff>238125</xdr:colOff>
      <xdr:row>71</xdr:row>
      <xdr:rowOff>70447</xdr:rowOff>
    </xdr:to>
    <xdr:sp macro="" textlink="">
      <xdr:nvSpPr>
        <xdr:cNvPr id="861" name="円/楕円 860"/>
        <xdr:cNvSpPr/>
      </xdr:nvSpPr>
      <xdr:spPr>
        <a:xfrm>
          <a:off x="22110700" y="121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163174</xdr:rowOff>
    </xdr:from>
    <xdr:ext cx="599010" cy="259045"/>
    <xdr:sp macro="" textlink="">
      <xdr:nvSpPr>
        <xdr:cNvPr id="862" name="繰出金該当値テキスト"/>
        <xdr:cNvSpPr txBox="1"/>
      </xdr:nvSpPr>
      <xdr:spPr>
        <a:xfrm>
          <a:off x="22212300" y="1199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183,255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99263</xdr:rowOff>
    </xdr:from>
    <xdr:to>
      <xdr:col>31</xdr:col>
      <xdr:colOff>85725</xdr:colOff>
      <xdr:row>72</xdr:row>
      <xdr:rowOff>29413</xdr:rowOff>
    </xdr:to>
    <xdr:sp macro="" textlink="">
      <xdr:nvSpPr>
        <xdr:cNvPr id="863" name="円/楕円 862"/>
        <xdr:cNvSpPr/>
      </xdr:nvSpPr>
      <xdr:spPr>
        <a:xfrm>
          <a:off x="21272500" y="122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45940</xdr:rowOff>
    </xdr:from>
    <xdr:ext cx="599010" cy="259045"/>
    <xdr:sp macro="" textlink="">
      <xdr:nvSpPr>
        <xdr:cNvPr id="864" name="テキスト ボックス 863"/>
        <xdr:cNvSpPr txBox="1"/>
      </xdr:nvSpPr>
      <xdr:spPr>
        <a:xfrm>
          <a:off x="21023794" y="1204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166,140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100094</xdr:rowOff>
    </xdr:from>
    <xdr:to>
      <xdr:col>29</xdr:col>
      <xdr:colOff>568325</xdr:colOff>
      <xdr:row>73</xdr:row>
      <xdr:rowOff>30244</xdr:rowOff>
    </xdr:to>
    <xdr:sp macro="" textlink="">
      <xdr:nvSpPr>
        <xdr:cNvPr id="865" name="円/楕円 864"/>
        <xdr:cNvSpPr/>
      </xdr:nvSpPr>
      <xdr:spPr>
        <a:xfrm>
          <a:off x="20383500" y="124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46771</xdr:rowOff>
    </xdr:from>
    <xdr:ext cx="599010" cy="259045"/>
    <xdr:sp macro="" textlink="">
      <xdr:nvSpPr>
        <xdr:cNvPr id="866" name="テキスト ボックス 865"/>
        <xdr:cNvSpPr txBox="1"/>
      </xdr:nvSpPr>
      <xdr:spPr>
        <a:xfrm>
          <a:off x="20134794" y="1221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143,531</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117422</xdr:rowOff>
    </xdr:from>
    <xdr:to>
      <xdr:col>28</xdr:col>
      <xdr:colOff>365125</xdr:colOff>
      <xdr:row>73</xdr:row>
      <xdr:rowOff>47572</xdr:rowOff>
    </xdr:to>
    <xdr:sp macro="" textlink="">
      <xdr:nvSpPr>
        <xdr:cNvPr id="867" name="円/楕円 866"/>
        <xdr:cNvSpPr/>
      </xdr:nvSpPr>
      <xdr:spPr>
        <a:xfrm>
          <a:off x="19494500" y="124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64099</xdr:rowOff>
    </xdr:from>
    <xdr:ext cx="599010" cy="259045"/>
    <xdr:sp macro="" textlink="">
      <xdr:nvSpPr>
        <xdr:cNvPr id="868" name="テキスト ボックス 867"/>
        <xdr:cNvSpPr txBox="1"/>
      </xdr:nvSpPr>
      <xdr:spPr>
        <a:xfrm>
          <a:off x="19245794" y="1223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141,257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136372</xdr:rowOff>
    </xdr:from>
    <xdr:to>
      <xdr:col>27</xdr:col>
      <xdr:colOff>161925</xdr:colOff>
      <xdr:row>72</xdr:row>
      <xdr:rowOff>66522</xdr:rowOff>
    </xdr:to>
    <xdr:sp macro="" textlink="">
      <xdr:nvSpPr>
        <xdr:cNvPr id="869" name="円/楕円 868"/>
        <xdr:cNvSpPr/>
      </xdr:nvSpPr>
      <xdr:spPr>
        <a:xfrm>
          <a:off x="18605500" y="123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83049</xdr:rowOff>
    </xdr:from>
    <xdr:ext cx="599010" cy="259045"/>
    <xdr:sp macro="" textlink="">
      <xdr:nvSpPr>
        <xdr:cNvPr id="870" name="テキスト ボックス 869"/>
        <xdr:cNvSpPr txBox="1"/>
      </xdr:nvSpPr>
      <xdr:spPr>
        <a:xfrm>
          <a:off x="18356794" y="1208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維持補修費について、類似団体平均よりも住民一人当たりのコストがかかっているが、これは除雪に要する経費によるものである。扶助費について、H24で例年より大幅に増加しているが、これは東日本大震災にかかる県南・会津・南会津地域給付金給付事業によるものである。災害復旧費について、H24、H25で事業費が大幅に増加しているが、これは平成23年7月に起こった平成23年度新潟・福島豪雨災害にかかる災害復旧事業によるものである。積立金については、H24で大幅に増加しているが、これは東日本大震災や豪雨災害にかかる復興基金造成によるものである。</a:t>
          </a:r>
          <a:endParaRPr lang="ja-JP" altLang="ja-JP" sz="1600">
            <a:effectLst/>
          </a:endParaRPr>
        </a:p>
        <a:p>
          <a:endParaRPr kumimoji="1" lang="ja-JP" altLang="en-US"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30233</xdr:rowOff>
    </xdr:from>
    <xdr:to>
      <xdr:col>6</xdr:col>
      <xdr:colOff>511175</xdr:colOff>
      <xdr:row>37</xdr:row>
      <xdr:rowOff>63903</xdr:rowOff>
    </xdr:to>
    <xdr:cxnSp macro="">
      <xdr:nvCxnSpPr>
        <xdr:cNvPr id="62" name="直線コネクタ 61"/>
        <xdr:cNvCxnSpPr/>
      </xdr:nvCxnSpPr>
      <xdr:spPr>
        <a:xfrm>
          <a:off x="3797300" y="6373883"/>
          <a:ext cx="8382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30233</xdr:rowOff>
    </xdr:from>
    <xdr:to>
      <xdr:col>5</xdr:col>
      <xdr:colOff>358775</xdr:colOff>
      <xdr:row>37</xdr:row>
      <xdr:rowOff>63168</xdr:rowOff>
    </xdr:to>
    <xdr:cxnSp macro="">
      <xdr:nvCxnSpPr>
        <xdr:cNvPr id="65" name="直線コネクタ 64"/>
        <xdr:cNvCxnSpPr/>
      </xdr:nvCxnSpPr>
      <xdr:spPr>
        <a:xfrm flipV="1">
          <a:off x="2908300" y="6373883"/>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91790</xdr:rowOff>
    </xdr:from>
    <xdr:to>
      <xdr:col>5</xdr:col>
      <xdr:colOff>409575</xdr:colOff>
      <xdr:row>38</xdr:row>
      <xdr:rowOff>21940</xdr:rowOff>
    </xdr:to>
    <xdr:sp macro="" textlink="">
      <xdr:nvSpPr>
        <xdr:cNvPr id="66" name="フローチャート : 判断 65"/>
        <xdr:cNvSpPr/>
      </xdr:nvSpPr>
      <xdr:spPr>
        <a:xfrm>
          <a:off x="3746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13068</xdr:rowOff>
    </xdr:from>
    <xdr:ext cx="534377" cy="259045"/>
    <xdr:sp macro="" textlink="">
      <xdr:nvSpPr>
        <xdr:cNvPr id="67" name="テキスト ボックス 66"/>
        <xdr:cNvSpPr txBox="1"/>
      </xdr:nvSpPr>
      <xdr:spPr>
        <a:xfrm>
          <a:off x="3530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63168</xdr:rowOff>
    </xdr:from>
    <xdr:to>
      <xdr:col>4</xdr:col>
      <xdr:colOff>155575</xdr:colOff>
      <xdr:row>37</xdr:row>
      <xdr:rowOff>89457</xdr:rowOff>
    </xdr:to>
    <xdr:cxnSp macro="">
      <xdr:nvCxnSpPr>
        <xdr:cNvPr id="68" name="直線コネクタ 67"/>
        <xdr:cNvCxnSpPr/>
      </xdr:nvCxnSpPr>
      <xdr:spPr>
        <a:xfrm flipV="1">
          <a:off x="2019300" y="640681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92525</xdr:rowOff>
    </xdr:from>
    <xdr:to>
      <xdr:col>4</xdr:col>
      <xdr:colOff>206375</xdr:colOff>
      <xdr:row>38</xdr:row>
      <xdr:rowOff>22675</xdr:rowOff>
    </xdr:to>
    <xdr:sp macro="" textlink="">
      <xdr:nvSpPr>
        <xdr:cNvPr id="69" name="フローチャート : 判断 68"/>
        <xdr:cNvSpPr/>
      </xdr:nvSpPr>
      <xdr:spPr>
        <a:xfrm>
          <a:off x="2857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13802</xdr:rowOff>
    </xdr:from>
    <xdr:ext cx="534377" cy="259045"/>
    <xdr:sp macro="" textlink="">
      <xdr:nvSpPr>
        <xdr:cNvPr id="70" name="テキスト ボックス 69"/>
        <xdr:cNvSpPr txBox="1"/>
      </xdr:nvSpPr>
      <xdr:spPr>
        <a:xfrm>
          <a:off x="2641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74468</xdr:rowOff>
    </xdr:from>
    <xdr:to>
      <xdr:col>2</xdr:col>
      <xdr:colOff>638175</xdr:colOff>
      <xdr:row>37</xdr:row>
      <xdr:rowOff>89457</xdr:rowOff>
    </xdr:to>
    <xdr:cxnSp macro="">
      <xdr:nvCxnSpPr>
        <xdr:cNvPr id="71" name="直線コネクタ 70"/>
        <xdr:cNvCxnSpPr/>
      </xdr:nvCxnSpPr>
      <xdr:spPr>
        <a:xfrm>
          <a:off x="1130300" y="6418118"/>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94386</xdr:rowOff>
    </xdr:from>
    <xdr:to>
      <xdr:col>3</xdr:col>
      <xdr:colOff>3175</xdr:colOff>
      <xdr:row>38</xdr:row>
      <xdr:rowOff>24536</xdr:rowOff>
    </xdr:to>
    <xdr:sp macro="" textlink="">
      <xdr:nvSpPr>
        <xdr:cNvPr id="72" name="フローチャート : 判断 71"/>
        <xdr:cNvSpPr/>
      </xdr:nvSpPr>
      <xdr:spPr>
        <a:xfrm>
          <a:off x="1968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15663</xdr:rowOff>
    </xdr:from>
    <xdr:ext cx="534377" cy="259045"/>
    <xdr:sp macro="" textlink="">
      <xdr:nvSpPr>
        <xdr:cNvPr id="73" name="テキスト ボックス 72"/>
        <xdr:cNvSpPr txBox="1"/>
      </xdr:nvSpPr>
      <xdr:spPr>
        <a:xfrm>
          <a:off x="1752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95301</xdr:rowOff>
    </xdr:from>
    <xdr:to>
      <xdr:col>1</xdr:col>
      <xdr:colOff>485775</xdr:colOff>
      <xdr:row>38</xdr:row>
      <xdr:rowOff>25451</xdr:rowOff>
    </xdr:to>
    <xdr:sp macro="" textlink="">
      <xdr:nvSpPr>
        <xdr:cNvPr id="74" name="フローチャート : 判断 73"/>
        <xdr:cNvSpPr/>
      </xdr:nvSpPr>
      <xdr:spPr>
        <a:xfrm>
          <a:off x="1079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16578</xdr:rowOff>
    </xdr:from>
    <xdr:ext cx="534377" cy="259045"/>
    <xdr:sp macro="" textlink="">
      <xdr:nvSpPr>
        <xdr:cNvPr id="75" name="テキスト ボックス 74"/>
        <xdr:cNvSpPr txBox="1"/>
      </xdr:nvSpPr>
      <xdr:spPr>
        <a:xfrm>
          <a:off x="863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13103</xdr:rowOff>
    </xdr:from>
    <xdr:to>
      <xdr:col>6</xdr:col>
      <xdr:colOff>561975</xdr:colOff>
      <xdr:row>37</xdr:row>
      <xdr:rowOff>114703</xdr:rowOff>
    </xdr:to>
    <xdr:sp macro="" textlink="">
      <xdr:nvSpPr>
        <xdr:cNvPr id="81" name="円/楕円 80"/>
        <xdr:cNvSpPr/>
      </xdr:nvSpPr>
      <xdr:spPr>
        <a:xfrm>
          <a:off x="4584700" y="63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35980</xdr:rowOff>
    </xdr:from>
    <xdr:ext cx="534377" cy="259045"/>
    <xdr:sp macro="" textlink="">
      <xdr:nvSpPr>
        <xdr:cNvPr id="82" name="議会費該当値テキスト"/>
        <xdr:cNvSpPr txBox="1"/>
      </xdr:nvSpPr>
      <xdr:spPr>
        <a:xfrm>
          <a:off x="4686300" y="620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150883</xdr:rowOff>
    </xdr:from>
    <xdr:to>
      <xdr:col>5</xdr:col>
      <xdr:colOff>409575</xdr:colOff>
      <xdr:row>37</xdr:row>
      <xdr:rowOff>81033</xdr:rowOff>
    </xdr:to>
    <xdr:sp macro="" textlink="">
      <xdr:nvSpPr>
        <xdr:cNvPr id="83" name="円/楕円 82"/>
        <xdr:cNvSpPr/>
      </xdr:nvSpPr>
      <xdr:spPr>
        <a:xfrm>
          <a:off x="3746500" y="63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97560</xdr:rowOff>
    </xdr:from>
    <xdr:ext cx="534377" cy="259045"/>
    <xdr:sp macro="" textlink="">
      <xdr:nvSpPr>
        <xdr:cNvPr id="84" name="テキスト ボックス 83"/>
        <xdr:cNvSpPr txBox="1"/>
      </xdr:nvSpPr>
      <xdr:spPr>
        <a:xfrm>
          <a:off x="3530111" y="60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12368</xdr:rowOff>
    </xdr:from>
    <xdr:to>
      <xdr:col>4</xdr:col>
      <xdr:colOff>206375</xdr:colOff>
      <xdr:row>37</xdr:row>
      <xdr:rowOff>113968</xdr:rowOff>
    </xdr:to>
    <xdr:sp macro="" textlink="">
      <xdr:nvSpPr>
        <xdr:cNvPr id="85" name="円/楕円 84"/>
        <xdr:cNvSpPr/>
      </xdr:nvSpPr>
      <xdr:spPr>
        <a:xfrm>
          <a:off x="2857500" y="63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130495</xdr:rowOff>
    </xdr:from>
    <xdr:ext cx="534377" cy="259045"/>
    <xdr:sp macro="" textlink="">
      <xdr:nvSpPr>
        <xdr:cNvPr id="86" name="テキスト ボックス 85"/>
        <xdr:cNvSpPr txBox="1"/>
      </xdr:nvSpPr>
      <xdr:spPr>
        <a:xfrm>
          <a:off x="2641111" y="613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38657</xdr:rowOff>
    </xdr:from>
    <xdr:to>
      <xdr:col>3</xdr:col>
      <xdr:colOff>3175</xdr:colOff>
      <xdr:row>37</xdr:row>
      <xdr:rowOff>140257</xdr:rowOff>
    </xdr:to>
    <xdr:sp macro="" textlink="">
      <xdr:nvSpPr>
        <xdr:cNvPr id="87" name="円/楕円 86"/>
        <xdr:cNvSpPr/>
      </xdr:nvSpPr>
      <xdr:spPr>
        <a:xfrm>
          <a:off x="1968500" y="63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156784</xdr:rowOff>
    </xdr:from>
    <xdr:ext cx="534377" cy="259045"/>
    <xdr:sp macro="" textlink="">
      <xdr:nvSpPr>
        <xdr:cNvPr id="88" name="テキスト ボックス 87"/>
        <xdr:cNvSpPr txBox="1"/>
      </xdr:nvSpPr>
      <xdr:spPr>
        <a:xfrm>
          <a:off x="1752111" y="61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23668</xdr:rowOff>
    </xdr:from>
    <xdr:to>
      <xdr:col>1</xdr:col>
      <xdr:colOff>485775</xdr:colOff>
      <xdr:row>37</xdr:row>
      <xdr:rowOff>125268</xdr:rowOff>
    </xdr:to>
    <xdr:sp macro="" textlink="">
      <xdr:nvSpPr>
        <xdr:cNvPr id="89" name="円/楕円 88"/>
        <xdr:cNvSpPr/>
      </xdr:nvSpPr>
      <xdr:spPr>
        <a:xfrm>
          <a:off x="1079500" y="63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141795</xdr:rowOff>
    </xdr:from>
    <xdr:ext cx="534377" cy="259045"/>
    <xdr:sp macro="" textlink="">
      <xdr:nvSpPr>
        <xdr:cNvPr id="90" name="テキスト ボックス 89"/>
        <xdr:cNvSpPr txBox="1"/>
      </xdr:nvSpPr>
      <xdr:spPr>
        <a:xfrm>
          <a:off x="863111" y="614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73476</xdr:rowOff>
    </xdr:from>
    <xdr:to>
      <xdr:col>6</xdr:col>
      <xdr:colOff>511175</xdr:colOff>
      <xdr:row>57</xdr:row>
      <xdr:rowOff>13082</xdr:rowOff>
    </xdr:to>
    <xdr:cxnSp macro="">
      <xdr:nvCxnSpPr>
        <xdr:cNvPr id="119" name="直線コネクタ 118"/>
        <xdr:cNvCxnSpPr/>
      </xdr:nvCxnSpPr>
      <xdr:spPr>
        <a:xfrm>
          <a:off x="3797300" y="9674676"/>
          <a:ext cx="838200" cy="1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70458</xdr:rowOff>
    </xdr:from>
    <xdr:to>
      <xdr:col>5</xdr:col>
      <xdr:colOff>358775</xdr:colOff>
      <xdr:row>56</xdr:row>
      <xdr:rowOff>73476</xdr:rowOff>
    </xdr:to>
    <xdr:cxnSp macro="">
      <xdr:nvCxnSpPr>
        <xdr:cNvPr id="122" name="直線コネクタ 121"/>
        <xdr:cNvCxnSpPr/>
      </xdr:nvCxnSpPr>
      <xdr:spPr>
        <a:xfrm>
          <a:off x="2908300" y="967165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170760</xdr:rowOff>
    </xdr:from>
    <xdr:to>
      <xdr:col>5</xdr:col>
      <xdr:colOff>409575</xdr:colOff>
      <xdr:row>57</xdr:row>
      <xdr:rowOff>100910</xdr:rowOff>
    </xdr:to>
    <xdr:sp macro="" textlink="">
      <xdr:nvSpPr>
        <xdr:cNvPr id="123" name="フローチャート : 判断 122"/>
        <xdr:cNvSpPr/>
      </xdr:nvSpPr>
      <xdr:spPr>
        <a:xfrm>
          <a:off x="3746500" y="977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92037</xdr:rowOff>
    </xdr:from>
    <xdr:ext cx="599010" cy="259045"/>
    <xdr:sp macro="" textlink="">
      <xdr:nvSpPr>
        <xdr:cNvPr id="124" name="テキスト ボックス 123"/>
        <xdr:cNvSpPr txBox="1"/>
      </xdr:nvSpPr>
      <xdr:spPr>
        <a:xfrm>
          <a:off x="3497794" y="98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104727</xdr:rowOff>
    </xdr:from>
    <xdr:to>
      <xdr:col>4</xdr:col>
      <xdr:colOff>155575</xdr:colOff>
      <xdr:row>56</xdr:row>
      <xdr:rowOff>70458</xdr:rowOff>
    </xdr:to>
    <xdr:cxnSp macro="">
      <xdr:nvCxnSpPr>
        <xdr:cNvPr id="125" name="直線コネクタ 124"/>
        <xdr:cNvCxnSpPr/>
      </xdr:nvCxnSpPr>
      <xdr:spPr>
        <a:xfrm>
          <a:off x="2019300" y="9363027"/>
          <a:ext cx="889000" cy="30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29958</xdr:rowOff>
    </xdr:from>
    <xdr:to>
      <xdr:col>4</xdr:col>
      <xdr:colOff>206375</xdr:colOff>
      <xdr:row>57</xdr:row>
      <xdr:rowOff>131558</xdr:rowOff>
    </xdr:to>
    <xdr:sp macro="" textlink="">
      <xdr:nvSpPr>
        <xdr:cNvPr id="126" name="フローチャート : 判断 125"/>
        <xdr:cNvSpPr/>
      </xdr:nvSpPr>
      <xdr:spPr>
        <a:xfrm>
          <a:off x="2857500" y="98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122685</xdr:rowOff>
    </xdr:from>
    <xdr:ext cx="599010" cy="259045"/>
    <xdr:sp macro="" textlink="">
      <xdr:nvSpPr>
        <xdr:cNvPr id="127" name="テキスト ボックス 126"/>
        <xdr:cNvSpPr txBox="1"/>
      </xdr:nvSpPr>
      <xdr:spPr>
        <a:xfrm>
          <a:off x="2608794" y="989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104727</xdr:rowOff>
    </xdr:from>
    <xdr:to>
      <xdr:col>2</xdr:col>
      <xdr:colOff>638175</xdr:colOff>
      <xdr:row>55</xdr:row>
      <xdr:rowOff>30425</xdr:rowOff>
    </xdr:to>
    <xdr:cxnSp macro="">
      <xdr:nvCxnSpPr>
        <xdr:cNvPr id="128" name="直線コネクタ 127"/>
        <xdr:cNvCxnSpPr/>
      </xdr:nvCxnSpPr>
      <xdr:spPr>
        <a:xfrm flipV="1">
          <a:off x="1130300" y="9363027"/>
          <a:ext cx="889000" cy="9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19730</xdr:rowOff>
    </xdr:from>
    <xdr:to>
      <xdr:col>3</xdr:col>
      <xdr:colOff>3175</xdr:colOff>
      <xdr:row>57</xdr:row>
      <xdr:rowOff>121330</xdr:rowOff>
    </xdr:to>
    <xdr:sp macro="" textlink="">
      <xdr:nvSpPr>
        <xdr:cNvPr id="129" name="フローチャート : 判断 128"/>
        <xdr:cNvSpPr/>
      </xdr:nvSpPr>
      <xdr:spPr>
        <a:xfrm>
          <a:off x="1968500" y="979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112457</xdr:rowOff>
    </xdr:from>
    <xdr:ext cx="599010" cy="259045"/>
    <xdr:sp macro="" textlink="">
      <xdr:nvSpPr>
        <xdr:cNvPr id="130" name="テキスト ボックス 129"/>
        <xdr:cNvSpPr txBox="1"/>
      </xdr:nvSpPr>
      <xdr:spPr>
        <a:xfrm>
          <a:off x="1719794" y="98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11343</xdr:rowOff>
    </xdr:from>
    <xdr:to>
      <xdr:col>1</xdr:col>
      <xdr:colOff>485775</xdr:colOff>
      <xdr:row>57</xdr:row>
      <xdr:rowOff>112943</xdr:rowOff>
    </xdr:to>
    <xdr:sp macro="" textlink="">
      <xdr:nvSpPr>
        <xdr:cNvPr id="131" name="フローチャート : 判断 130"/>
        <xdr:cNvSpPr/>
      </xdr:nvSpPr>
      <xdr:spPr>
        <a:xfrm>
          <a:off x="1079500" y="978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104070</xdr:rowOff>
    </xdr:from>
    <xdr:ext cx="599010" cy="259045"/>
    <xdr:sp macro="" textlink="">
      <xdr:nvSpPr>
        <xdr:cNvPr id="132" name="テキスト ボックス 131"/>
        <xdr:cNvSpPr txBox="1"/>
      </xdr:nvSpPr>
      <xdr:spPr>
        <a:xfrm>
          <a:off x="830794" y="987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133732</xdr:rowOff>
    </xdr:from>
    <xdr:to>
      <xdr:col>6</xdr:col>
      <xdr:colOff>561975</xdr:colOff>
      <xdr:row>57</xdr:row>
      <xdr:rowOff>63882</xdr:rowOff>
    </xdr:to>
    <xdr:sp macro="" textlink="">
      <xdr:nvSpPr>
        <xdr:cNvPr id="138" name="円/楕円 137"/>
        <xdr:cNvSpPr/>
      </xdr:nvSpPr>
      <xdr:spPr>
        <a:xfrm>
          <a:off x="4584700" y="97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156609</xdr:rowOff>
    </xdr:from>
    <xdr:ext cx="599010" cy="259045"/>
    <xdr:sp macro="" textlink="">
      <xdr:nvSpPr>
        <xdr:cNvPr id="139" name="総務費該当値テキスト"/>
        <xdr:cNvSpPr txBox="1"/>
      </xdr:nvSpPr>
      <xdr:spPr>
        <a:xfrm>
          <a:off x="4686300" y="958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294,699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22676</xdr:rowOff>
    </xdr:from>
    <xdr:to>
      <xdr:col>5</xdr:col>
      <xdr:colOff>409575</xdr:colOff>
      <xdr:row>56</xdr:row>
      <xdr:rowOff>124276</xdr:rowOff>
    </xdr:to>
    <xdr:sp macro="" textlink="">
      <xdr:nvSpPr>
        <xdr:cNvPr id="140" name="円/楕円 139"/>
        <xdr:cNvSpPr/>
      </xdr:nvSpPr>
      <xdr:spPr>
        <a:xfrm>
          <a:off x="3746500" y="96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140803</xdr:rowOff>
    </xdr:from>
    <xdr:ext cx="599010" cy="259045"/>
    <xdr:sp macro="" textlink="">
      <xdr:nvSpPr>
        <xdr:cNvPr id="141" name="テキスト ボックス 140"/>
        <xdr:cNvSpPr txBox="1"/>
      </xdr:nvSpPr>
      <xdr:spPr>
        <a:xfrm>
          <a:off x="3497794" y="939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19658</xdr:rowOff>
    </xdr:from>
    <xdr:to>
      <xdr:col>4</xdr:col>
      <xdr:colOff>206375</xdr:colOff>
      <xdr:row>56</xdr:row>
      <xdr:rowOff>121258</xdr:rowOff>
    </xdr:to>
    <xdr:sp macro="" textlink="">
      <xdr:nvSpPr>
        <xdr:cNvPr id="142" name="円/楕円 141"/>
        <xdr:cNvSpPr/>
      </xdr:nvSpPr>
      <xdr:spPr>
        <a:xfrm>
          <a:off x="2857500" y="96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137785</xdr:rowOff>
    </xdr:from>
    <xdr:ext cx="599010" cy="259045"/>
    <xdr:sp macro="" textlink="">
      <xdr:nvSpPr>
        <xdr:cNvPr id="143" name="テキスト ボックス 142"/>
        <xdr:cNvSpPr txBox="1"/>
      </xdr:nvSpPr>
      <xdr:spPr>
        <a:xfrm>
          <a:off x="2608794" y="939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384,521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53927</xdr:rowOff>
    </xdr:from>
    <xdr:to>
      <xdr:col>3</xdr:col>
      <xdr:colOff>3175</xdr:colOff>
      <xdr:row>54</xdr:row>
      <xdr:rowOff>155527</xdr:rowOff>
    </xdr:to>
    <xdr:sp macro="" textlink="">
      <xdr:nvSpPr>
        <xdr:cNvPr id="144" name="円/楕円 143"/>
        <xdr:cNvSpPr/>
      </xdr:nvSpPr>
      <xdr:spPr>
        <a:xfrm>
          <a:off x="1968500" y="931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604</xdr:rowOff>
    </xdr:from>
    <xdr:ext cx="599010" cy="259045"/>
    <xdr:sp macro="" textlink="">
      <xdr:nvSpPr>
        <xdr:cNvPr id="145" name="テキスト ボックス 144"/>
        <xdr:cNvSpPr txBox="1"/>
      </xdr:nvSpPr>
      <xdr:spPr>
        <a:xfrm>
          <a:off x="1719794" y="908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627,538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151075</xdr:rowOff>
    </xdr:from>
    <xdr:to>
      <xdr:col>1</xdr:col>
      <xdr:colOff>485775</xdr:colOff>
      <xdr:row>55</xdr:row>
      <xdr:rowOff>81225</xdr:rowOff>
    </xdr:to>
    <xdr:sp macro="" textlink="">
      <xdr:nvSpPr>
        <xdr:cNvPr id="146" name="円/楕円 145"/>
        <xdr:cNvSpPr/>
      </xdr:nvSpPr>
      <xdr:spPr>
        <a:xfrm>
          <a:off x="1079500" y="94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97752</xdr:rowOff>
    </xdr:from>
    <xdr:ext cx="599010" cy="259045"/>
    <xdr:sp macro="" textlink="">
      <xdr:nvSpPr>
        <xdr:cNvPr id="147" name="テキスト ボックス 146"/>
        <xdr:cNvSpPr txBox="1"/>
      </xdr:nvSpPr>
      <xdr:spPr>
        <a:xfrm>
          <a:off x="830794" y="91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141497</xdr:rowOff>
    </xdr:from>
    <xdr:to>
      <xdr:col>6</xdr:col>
      <xdr:colOff>511175</xdr:colOff>
      <xdr:row>77</xdr:row>
      <xdr:rowOff>155961</xdr:rowOff>
    </xdr:to>
    <xdr:cxnSp macro="">
      <xdr:nvCxnSpPr>
        <xdr:cNvPr id="178" name="直線コネクタ 177"/>
        <xdr:cNvCxnSpPr/>
      </xdr:nvCxnSpPr>
      <xdr:spPr>
        <a:xfrm>
          <a:off x="3797300" y="13343147"/>
          <a:ext cx="8382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141497</xdr:rowOff>
    </xdr:from>
    <xdr:to>
      <xdr:col>5</xdr:col>
      <xdr:colOff>358775</xdr:colOff>
      <xdr:row>77</xdr:row>
      <xdr:rowOff>143173</xdr:rowOff>
    </xdr:to>
    <xdr:cxnSp macro="">
      <xdr:nvCxnSpPr>
        <xdr:cNvPr id="181" name="直線コネクタ 180"/>
        <xdr:cNvCxnSpPr/>
      </xdr:nvCxnSpPr>
      <xdr:spPr>
        <a:xfrm flipV="1">
          <a:off x="2908300" y="1334314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52285</xdr:rowOff>
    </xdr:from>
    <xdr:to>
      <xdr:col>5</xdr:col>
      <xdr:colOff>409575</xdr:colOff>
      <xdr:row>77</xdr:row>
      <xdr:rowOff>153885</xdr:rowOff>
    </xdr:to>
    <xdr:sp macro="" textlink="">
      <xdr:nvSpPr>
        <xdr:cNvPr id="182" name="フローチャート : 判断 181"/>
        <xdr:cNvSpPr/>
      </xdr:nvSpPr>
      <xdr:spPr>
        <a:xfrm>
          <a:off x="3746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170412</xdr:rowOff>
    </xdr:from>
    <xdr:ext cx="599010" cy="259045"/>
    <xdr:sp macro="" textlink="">
      <xdr:nvSpPr>
        <xdr:cNvPr id="183" name="テキスト ボックス 182"/>
        <xdr:cNvSpPr txBox="1"/>
      </xdr:nvSpPr>
      <xdr:spPr>
        <a:xfrm>
          <a:off x="3497794"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143173</xdr:rowOff>
    </xdr:from>
    <xdr:to>
      <xdr:col>4</xdr:col>
      <xdr:colOff>155575</xdr:colOff>
      <xdr:row>78</xdr:row>
      <xdr:rowOff>18867</xdr:rowOff>
    </xdr:to>
    <xdr:cxnSp macro="">
      <xdr:nvCxnSpPr>
        <xdr:cNvPr id="184" name="直線コネクタ 183"/>
        <xdr:cNvCxnSpPr/>
      </xdr:nvCxnSpPr>
      <xdr:spPr>
        <a:xfrm flipV="1">
          <a:off x="2019300" y="13344823"/>
          <a:ext cx="8890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54808</xdr:rowOff>
    </xdr:from>
    <xdr:to>
      <xdr:col>4</xdr:col>
      <xdr:colOff>206375</xdr:colOff>
      <xdr:row>77</xdr:row>
      <xdr:rowOff>156408</xdr:rowOff>
    </xdr:to>
    <xdr:sp macro="" textlink="">
      <xdr:nvSpPr>
        <xdr:cNvPr id="185" name="フローチャート : 判断 184"/>
        <xdr:cNvSpPr/>
      </xdr:nvSpPr>
      <xdr:spPr>
        <a:xfrm>
          <a:off x="2857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1485</xdr:rowOff>
    </xdr:from>
    <xdr:ext cx="599010" cy="259045"/>
    <xdr:sp macro="" textlink="">
      <xdr:nvSpPr>
        <xdr:cNvPr id="186" name="テキスト ボックス 185"/>
        <xdr:cNvSpPr txBox="1"/>
      </xdr:nvSpPr>
      <xdr:spPr>
        <a:xfrm>
          <a:off x="2608794"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7601</xdr:rowOff>
    </xdr:from>
    <xdr:to>
      <xdr:col>2</xdr:col>
      <xdr:colOff>638175</xdr:colOff>
      <xdr:row>78</xdr:row>
      <xdr:rowOff>18867</xdr:rowOff>
    </xdr:to>
    <xdr:cxnSp macro="">
      <xdr:nvCxnSpPr>
        <xdr:cNvPr id="187" name="直線コネクタ 186"/>
        <xdr:cNvCxnSpPr/>
      </xdr:nvCxnSpPr>
      <xdr:spPr>
        <a:xfrm>
          <a:off x="1130300" y="13037801"/>
          <a:ext cx="889000" cy="3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78236</xdr:rowOff>
    </xdr:from>
    <xdr:to>
      <xdr:col>3</xdr:col>
      <xdr:colOff>3175</xdr:colOff>
      <xdr:row>78</xdr:row>
      <xdr:rowOff>8386</xdr:rowOff>
    </xdr:to>
    <xdr:sp macro="" textlink="">
      <xdr:nvSpPr>
        <xdr:cNvPr id="188" name="フローチャート : 判断 187"/>
        <xdr:cNvSpPr/>
      </xdr:nvSpPr>
      <xdr:spPr>
        <a:xfrm>
          <a:off x="1968500" y="132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24913</xdr:rowOff>
    </xdr:from>
    <xdr:ext cx="599010" cy="259045"/>
    <xdr:sp macro="" textlink="">
      <xdr:nvSpPr>
        <xdr:cNvPr id="189" name="テキスト ボックス 188"/>
        <xdr:cNvSpPr txBox="1"/>
      </xdr:nvSpPr>
      <xdr:spPr>
        <a:xfrm>
          <a:off x="1719794" y="1305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64317</xdr:rowOff>
    </xdr:from>
    <xdr:to>
      <xdr:col>1</xdr:col>
      <xdr:colOff>485775</xdr:colOff>
      <xdr:row>77</xdr:row>
      <xdr:rowOff>165917</xdr:rowOff>
    </xdr:to>
    <xdr:sp macro="" textlink="">
      <xdr:nvSpPr>
        <xdr:cNvPr id="190" name="フローチャート : 判断 189"/>
        <xdr:cNvSpPr/>
      </xdr:nvSpPr>
      <xdr:spPr>
        <a:xfrm>
          <a:off x="1079500" y="1326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157044</xdr:rowOff>
    </xdr:from>
    <xdr:ext cx="599010" cy="259045"/>
    <xdr:sp macro="" textlink="">
      <xdr:nvSpPr>
        <xdr:cNvPr id="191" name="テキスト ボックス 190"/>
        <xdr:cNvSpPr txBox="1"/>
      </xdr:nvSpPr>
      <xdr:spPr>
        <a:xfrm>
          <a:off x="830794" y="133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105161</xdr:rowOff>
    </xdr:from>
    <xdr:to>
      <xdr:col>6</xdr:col>
      <xdr:colOff>561975</xdr:colOff>
      <xdr:row>78</xdr:row>
      <xdr:rowOff>35311</xdr:rowOff>
    </xdr:to>
    <xdr:sp macro="" textlink="">
      <xdr:nvSpPr>
        <xdr:cNvPr id="197" name="円/楕円 196"/>
        <xdr:cNvSpPr/>
      </xdr:nvSpPr>
      <xdr:spPr>
        <a:xfrm>
          <a:off x="4584700" y="133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57635</xdr:rowOff>
    </xdr:from>
    <xdr:ext cx="599010" cy="259045"/>
    <xdr:sp macro="" textlink="">
      <xdr:nvSpPr>
        <xdr:cNvPr id="198" name="民生費該当値テキスト"/>
        <xdr:cNvSpPr txBox="1"/>
      </xdr:nvSpPr>
      <xdr:spPr>
        <a:xfrm>
          <a:off x="4686300" y="1325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90697</xdr:rowOff>
    </xdr:from>
    <xdr:to>
      <xdr:col>5</xdr:col>
      <xdr:colOff>409575</xdr:colOff>
      <xdr:row>78</xdr:row>
      <xdr:rowOff>20847</xdr:rowOff>
    </xdr:to>
    <xdr:sp macro="" textlink="">
      <xdr:nvSpPr>
        <xdr:cNvPr id="199" name="円/楕円 198"/>
        <xdr:cNvSpPr/>
      </xdr:nvSpPr>
      <xdr:spPr>
        <a:xfrm>
          <a:off x="3746500" y="132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11974</xdr:rowOff>
    </xdr:from>
    <xdr:ext cx="599010" cy="259045"/>
    <xdr:sp macro="" textlink="">
      <xdr:nvSpPr>
        <xdr:cNvPr id="200" name="テキスト ボックス 199"/>
        <xdr:cNvSpPr txBox="1"/>
      </xdr:nvSpPr>
      <xdr:spPr>
        <a:xfrm>
          <a:off x="3497794" y="1338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92373</xdr:rowOff>
    </xdr:from>
    <xdr:to>
      <xdr:col>4</xdr:col>
      <xdr:colOff>206375</xdr:colOff>
      <xdr:row>78</xdr:row>
      <xdr:rowOff>22523</xdr:rowOff>
    </xdr:to>
    <xdr:sp macro="" textlink="">
      <xdr:nvSpPr>
        <xdr:cNvPr id="201" name="円/楕円 200"/>
        <xdr:cNvSpPr/>
      </xdr:nvSpPr>
      <xdr:spPr>
        <a:xfrm>
          <a:off x="2857500" y="132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13650</xdr:rowOff>
    </xdr:from>
    <xdr:ext cx="599010" cy="259045"/>
    <xdr:sp macro="" textlink="">
      <xdr:nvSpPr>
        <xdr:cNvPr id="202" name="テキスト ボックス 201"/>
        <xdr:cNvSpPr txBox="1"/>
      </xdr:nvSpPr>
      <xdr:spPr>
        <a:xfrm>
          <a:off x="2608794" y="1338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139517</xdr:rowOff>
    </xdr:from>
    <xdr:to>
      <xdr:col>3</xdr:col>
      <xdr:colOff>3175</xdr:colOff>
      <xdr:row>78</xdr:row>
      <xdr:rowOff>69667</xdr:rowOff>
    </xdr:to>
    <xdr:sp macro="" textlink="">
      <xdr:nvSpPr>
        <xdr:cNvPr id="203" name="円/楕円 202"/>
        <xdr:cNvSpPr/>
      </xdr:nvSpPr>
      <xdr:spPr>
        <a:xfrm>
          <a:off x="1968500" y="133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60794</xdr:rowOff>
    </xdr:from>
    <xdr:ext cx="599010" cy="259045"/>
    <xdr:sp macro="" textlink="">
      <xdr:nvSpPr>
        <xdr:cNvPr id="204" name="テキスト ボックス 203"/>
        <xdr:cNvSpPr txBox="1"/>
      </xdr:nvSpPr>
      <xdr:spPr>
        <a:xfrm>
          <a:off x="1719794" y="134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154,001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128252</xdr:rowOff>
    </xdr:from>
    <xdr:to>
      <xdr:col>1</xdr:col>
      <xdr:colOff>485775</xdr:colOff>
      <xdr:row>76</xdr:row>
      <xdr:rowOff>58403</xdr:rowOff>
    </xdr:to>
    <xdr:sp macro="" textlink="">
      <xdr:nvSpPr>
        <xdr:cNvPr id="205" name="円/楕円 204"/>
        <xdr:cNvSpPr/>
      </xdr:nvSpPr>
      <xdr:spPr>
        <a:xfrm>
          <a:off x="1079500" y="12987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74929</xdr:rowOff>
    </xdr:from>
    <xdr:ext cx="599010" cy="259045"/>
    <xdr:sp macro="" textlink="">
      <xdr:nvSpPr>
        <xdr:cNvPr id="206" name="テキスト ボックス 205"/>
        <xdr:cNvSpPr txBox="1"/>
      </xdr:nvSpPr>
      <xdr:spPr>
        <a:xfrm>
          <a:off x="830794" y="1276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143743</xdr:rowOff>
    </xdr:from>
    <xdr:to>
      <xdr:col>6</xdr:col>
      <xdr:colOff>511175</xdr:colOff>
      <xdr:row>97</xdr:row>
      <xdr:rowOff>149209</xdr:rowOff>
    </xdr:to>
    <xdr:cxnSp macro="">
      <xdr:nvCxnSpPr>
        <xdr:cNvPr id="235" name="直線コネクタ 234"/>
        <xdr:cNvCxnSpPr/>
      </xdr:nvCxnSpPr>
      <xdr:spPr>
        <a:xfrm flipV="1">
          <a:off x="3797300" y="16774393"/>
          <a:ext cx="8382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149209</xdr:rowOff>
    </xdr:from>
    <xdr:to>
      <xdr:col>5</xdr:col>
      <xdr:colOff>358775</xdr:colOff>
      <xdr:row>98</xdr:row>
      <xdr:rowOff>38488</xdr:rowOff>
    </xdr:to>
    <xdr:cxnSp macro="">
      <xdr:nvCxnSpPr>
        <xdr:cNvPr id="238" name="直線コネクタ 237"/>
        <xdr:cNvCxnSpPr/>
      </xdr:nvCxnSpPr>
      <xdr:spPr>
        <a:xfrm flipV="1">
          <a:off x="2908300" y="16779859"/>
          <a:ext cx="889000" cy="6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39" name="フローチャート : 判断 238"/>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62732</xdr:rowOff>
    </xdr:from>
    <xdr:ext cx="599010" cy="259045"/>
    <xdr:sp macro="" textlink="">
      <xdr:nvSpPr>
        <xdr:cNvPr id="240" name="テキスト ボックス 239"/>
        <xdr:cNvSpPr txBox="1"/>
      </xdr:nvSpPr>
      <xdr:spPr>
        <a:xfrm>
          <a:off x="3497794" y="168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21017</xdr:rowOff>
    </xdr:from>
    <xdr:to>
      <xdr:col>4</xdr:col>
      <xdr:colOff>155575</xdr:colOff>
      <xdr:row>98</xdr:row>
      <xdr:rowOff>38488</xdr:rowOff>
    </xdr:to>
    <xdr:cxnSp macro="">
      <xdr:nvCxnSpPr>
        <xdr:cNvPr id="241" name="直線コネクタ 240"/>
        <xdr:cNvCxnSpPr/>
      </xdr:nvCxnSpPr>
      <xdr:spPr>
        <a:xfrm>
          <a:off x="2019300" y="16823117"/>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133883</xdr:rowOff>
    </xdr:from>
    <xdr:to>
      <xdr:col>4</xdr:col>
      <xdr:colOff>206375</xdr:colOff>
      <xdr:row>98</xdr:row>
      <xdr:rowOff>64033</xdr:rowOff>
    </xdr:to>
    <xdr:sp macro="" textlink="">
      <xdr:nvSpPr>
        <xdr:cNvPr id="242" name="フローチャート : 判断 241"/>
        <xdr:cNvSpPr/>
      </xdr:nvSpPr>
      <xdr:spPr>
        <a:xfrm>
          <a:off x="2857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80560</xdr:rowOff>
    </xdr:from>
    <xdr:ext cx="599010" cy="259045"/>
    <xdr:sp macro="" textlink="">
      <xdr:nvSpPr>
        <xdr:cNvPr id="243" name="テキスト ボックス 242"/>
        <xdr:cNvSpPr txBox="1"/>
      </xdr:nvSpPr>
      <xdr:spPr>
        <a:xfrm>
          <a:off x="2608794"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165788</xdr:rowOff>
    </xdr:from>
    <xdr:to>
      <xdr:col>2</xdr:col>
      <xdr:colOff>638175</xdr:colOff>
      <xdr:row>98</xdr:row>
      <xdr:rowOff>21017</xdr:rowOff>
    </xdr:to>
    <xdr:cxnSp macro="">
      <xdr:nvCxnSpPr>
        <xdr:cNvPr id="244" name="直線コネクタ 243"/>
        <xdr:cNvCxnSpPr/>
      </xdr:nvCxnSpPr>
      <xdr:spPr>
        <a:xfrm>
          <a:off x="1130300" y="16796438"/>
          <a:ext cx="889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143311</xdr:rowOff>
    </xdr:from>
    <xdr:to>
      <xdr:col>3</xdr:col>
      <xdr:colOff>3175</xdr:colOff>
      <xdr:row>98</xdr:row>
      <xdr:rowOff>73461</xdr:rowOff>
    </xdr:to>
    <xdr:sp macro="" textlink="">
      <xdr:nvSpPr>
        <xdr:cNvPr id="245" name="フローチャート : 判断 244"/>
        <xdr:cNvSpPr/>
      </xdr:nvSpPr>
      <xdr:spPr>
        <a:xfrm>
          <a:off x="1968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64588</xdr:rowOff>
    </xdr:from>
    <xdr:ext cx="599010" cy="259045"/>
    <xdr:sp macro="" textlink="">
      <xdr:nvSpPr>
        <xdr:cNvPr id="246" name="テキスト ボックス 245"/>
        <xdr:cNvSpPr txBox="1"/>
      </xdr:nvSpPr>
      <xdr:spPr>
        <a:xfrm>
          <a:off x="1719794" y="168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158226</xdr:rowOff>
    </xdr:from>
    <xdr:to>
      <xdr:col>1</xdr:col>
      <xdr:colOff>485775</xdr:colOff>
      <xdr:row>98</xdr:row>
      <xdr:rowOff>88376</xdr:rowOff>
    </xdr:to>
    <xdr:sp macro="" textlink="">
      <xdr:nvSpPr>
        <xdr:cNvPr id="247" name="フローチャート : 判断 246"/>
        <xdr:cNvSpPr/>
      </xdr:nvSpPr>
      <xdr:spPr>
        <a:xfrm>
          <a:off x="1079500" y="1678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79503</xdr:rowOff>
    </xdr:from>
    <xdr:ext cx="534377" cy="259045"/>
    <xdr:sp macro="" textlink="">
      <xdr:nvSpPr>
        <xdr:cNvPr id="248" name="テキスト ボックス 247"/>
        <xdr:cNvSpPr txBox="1"/>
      </xdr:nvSpPr>
      <xdr:spPr>
        <a:xfrm>
          <a:off x="863111" y="16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92943</xdr:rowOff>
    </xdr:from>
    <xdr:to>
      <xdr:col>6</xdr:col>
      <xdr:colOff>561975</xdr:colOff>
      <xdr:row>98</xdr:row>
      <xdr:rowOff>23093</xdr:rowOff>
    </xdr:to>
    <xdr:sp macro="" textlink="">
      <xdr:nvSpPr>
        <xdr:cNvPr id="254" name="円/楕円 253"/>
        <xdr:cNvSpPr/>
      </xdr:nvSpPr>
      <xdr:spPr>
        <a:xfrm>
          <a:off x="4584700" y="167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115820</xdr:rowOff>
    </xdr:from>
    <xdr:ext cx="599010" cy="259045"/>
    <xdr:sp macro="" textlink="">
      <xdr:nvSpPr>
        <xdr:cNvPr id="255" name="衛生費該当値テキスト"/>
        <xdr:cNvSpPr txBox="1"/>
      </xdr:nvSpPr>
      <xdr:spPr>
        <a:xfrm>
          <a:off x="4686300" y="1657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98409</xdr:rowOff>
    </xdr:from>
    <xdr:to>
      <xdr:col>5</xdr:col>
      <xdr:colOff>409575</xdr:colOff>
      <xdr:row>98</xdr:row>
      <xdr:rowOff>28559</xdr:rowOff>
    </xdr:to>
    <xdr:sp macro="" textlink="">
      <xdr:nvSpPr>
        <xdr:cNvPr id="256" name="円/楕円 255"/>
        <xdr:cNvSpPr/>
      </xdr:nvSpPr>
      <xdr:spPr>
        <a:xfrm>
          <a:off x="3746500" y="167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45086</xdr:rowOff>
    </xdr:from>
    <xdr:ext cx="599010" cy="259045"/>
    <xdr:sp macro="" textlink="">
      <xdr:nvSpPr>
        <xdr:cNvPr id="257" name="テキスト ボックス 256"/>
        <xdr:cNvSpPr txBox="1"/>
      </xdr:nvSpPr>
      <xdr:spPr>
        <a:xfrm>
          <a:off x="3497794" y="1650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159138</xdr:rowOff>
    </xdr:from>
    <xdr:to>
      <xdr:col>4</xdr:col>
      <xdr:colOff>206375</xdr:colOff>
      <xdr:row>98</xdr:row>
      <xdr:rowOff>89288</xdr:rowOff>
    </xdr:to>
    <xdr:sp macro="" textlink="">
      <xdr:nvSpPr>
        <xdr:cNvPr id="258" name="円/楕円 257"/>
        <xdr:cNvSpPr/>
      </xdr:nvSpPr>
      <xdr:spPr>
        <a:xfrm>
          <a:off x="2857500" y="167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80415</xdr:rowOff>
    </xdr:from>
    <xdr:ext cx="534377" cy="259045"/>
    <xdr:sp macro="" textlink="">
      <xdr:nvSpPr>
        <xdr:cNvPr id="259" name="テキスト ボックス 258"/>
        <xdr:cNvSpPr txBox="1"/>
      </xdr:nvSpPr>
      <xdr:spPr>
        <a:xfrm>
          <a:off x="2641111" y="168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141667</xdr:rowOff>
    </xdr:from>
    <xdr:to>
      <xdr:col>3</xdr:col>
      <xdr:colOff>3175</xdr:colOff>
      <xdr:row>98</xdr:row>
      <xdr:rowOff>71817</xdr:rowOff>
    </xdr:to>
    <xdr:sp macro="" textlink="">
      <xdr:nvSpPr>
        <xdr:cNvPr id="260" name="円/楕円 259"/>
        <xdr:cNvSpPr/>
      </xdr:nvSpPr>
      <xdr:spPr>
        <a:xfrm>
          <a:off x="1968500" y="167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88344</xdr:rowOff>
    </xdr:from>
    <xdr:ext cx="599010" cy="259045"/>
    <xdr:sp macro="" textlink="">
      <xdr:nvSpPr>
        <xdr:cNvPr id="261" name="テキスト ボックス 260"/>
        <xdr:cNvSpPr txBox="1"/>
      </xdr:nvSpPr>
      <xdr:spPr>
        <a:xfrm>
          <a:off x="1719794" y="1654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114988</xdr:rowOff>
    </xdr:from>
    <xdr:to>
      <xdr:col>1</xdr:col>
      <xdr:colOff>485775</xdr:colOff>
      <xdr:row>98</xdr:row>
      <xdr:rowOff>45138</xdr:rowOff>
    </xdr:to>
    <xdr:sp macro="" textlink="">
      <xdr:nvSpPr>
        <xdr:cNvPr id="262" name="円/楕円 261"/>
        <xdr:cNvSpPr/>
      </xdr:nvSpPr>
      <xdr:spPr>
        <a:xfrm>
          <a:off x="1079500" y="167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61665</xdr:rowOff>
    </xdr:from>
    <xdr:ext cx="599010" cy="259045"/>
    <xdr:sp macro="" textlink="">
      <xdr:nvSpPr>
        <xdr:cNvPr id="263" name="テキスト ボックス 262"/>
        <xdr:cNvSpPr txBox="1"/>
      </xdr:nvSpPr>
      <xdr:spPr>
        <a:xfrm>
          <a:off x="830794" y="1652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5" name="テキスト ボックス 274"/>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78" name="直線コネクタ 27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79" name="テキスト ボックス 27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58661</xdr:rowOff>
    </xdr:from>
    <xdr:to>
      <xdr:col>15</xdr:col>
      <xdr:colOff>180340</xdr:colOff>
      <xdr:row>38</xdr:row>
      <xdr:rowOff>25400</xdr:rowOff>
    </xdr:to>
    <xdr:cxnSp macro="">
      <xdr:nvCxnSpPr>
        <xdr:cNvPr id="283" name="直線コネクタ 282"/>
        <xdr:cNvCxnSpPr/>
      </xdr:nvCxnSpPr>
      <xdr:spPr>
        <a:xfrm flipV="1">
          <a:off x="10475595" y="5887961"/>
          <a:ext cx="1270" cy="65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29227</xdr:rowOff>
    </xdr:from>
    <xdr:ext cx="249299" cy="259045"/>
    <xdr:sp macro="" textlink="">
      <xdr:nvSpPr>
        <xdr:cNvPr id="284"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25400</xdr:rowOff>
    </xdr:from>
    <xdr:to>
      <xdr:col>15</xdr:col>
      <xdr:colOff>269875</xdr:colOff>
      <xdr:row>38</xdr:row>
      <xdr:rowOff>25400</xdr:rowOff>
    </xdr:to>
    <xdr:cxnSp macro="">
      <xdr:nvCxnSpPr>
        <xdr:cNvPr id="285" name="直線コネクタ 284"/>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5338</xdr:rowOff>
    </xdr:from>
    <xdr:ext cx="534377" cy="259045"/>
    <xdr:sp macro="" textlink="">
      <xdr:nvSpPr>
        <xdr:cNvPr id="286" name="労働費最大値テキスト"/>
        <xdr:cNvSpPr txBox="1"/>
      </xdr:nvSpPr>
      <xdr:spPr>
        <a:xfrm>
          <a:off x="10528300" y="56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34</xdr:row>
      <xdr:rowOff>58661</xdr:rowOff>
    </xdr:from>
    <xdr:to>
      <xdr:col>15</xdr:col>
      <xdr:colOff>269875</xdr:colOff>
      <xdr:row>34</xdr:row>
      <xdr:rowOff>58661</xdr:rowOff>
    </xdr:to>
    <xdr:cxnSp macro="">
      <xdr:nvCxnSpPr>
        <xdr:cNvPr id="287" name="直線コネクタ 286"/>
        <xdr:cNvCxnSpPr/>
      </xdr:nvCxnSpPr>
      <xdr:spPr>
        <a:xfrm>
          <a:off x="10388600" y="588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27286</xdr:rowOff>
    </xdr:from>
    <xdr:to>
      <xdr:col>15</xdr:col>
      <xdr:colOff>180975</xdr:colOff>
      <xdr:row>35</xdr:row>
      <xdr:rowOff>42602</xdr:rowOff>
    </xdr:to>
    <xdr:cxnSp macro="">
      <xdr:nvCxnSpPr>
        <xdr:cNvPr id="288" name="直線コネクタ 287"/>
        <xdr:cNvCxnSpPr/>
      </xdr:nvCxnSpPr>
      <xdr:spPr>
        <a:xfrm>
          <a:off x="9639300" y="6028036"/>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36409</xdr:rowOff>
    </xdr:from>
    <xdr:ext cx="469744" cy="259045"/>
    <xdr:sp macro="" textlink="">
      <xdr:nvSpPr>
        <xdr:cNvPr id="289" name="労働費平均値テキスト"/>
        <xdr:cNvSpPr txBox="1"/>
      </xdr:nvSpPr>
      <xdr:spPr>
        <a:xfrm>
          <a:off x="10528300" y="6380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57982</xdr:rowOff>
    </xdr:from>
    <xdr:to>
      <xdr:col>15</xdr:col>
      <xdr:colOff>231775</xdr:colOff>
      <xdr:row>37</xdr:row>
      <xdr:rowOff>159582</xdr:rowOff>
    </xdr:to>
    <xdr:sp macro="" textlink="">
      <xdr:nvSpPr>
        <xdr:cNvPr id="290" name="フローチャート : 判断 289"/>
        <xdr:cNvSpPr/>
      </xdr:nvSpPr>
      <xdr:spPr>
        <a:xfrm>
          <a:off x="10426700" y="640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119469</xdr:rowOff>
    </xdr:from>
    <xdr:to>
      <xdr:col>14</xdr:col>
      <xdr:colOff>28575</xdr:colOff>
      <xdr:row>35</xdr:row>
      <xdr:rowOff>27286</xdr:rowOff>
    </xdr:to>
    <xdr:cxnSp macro="">
      <xdr:nvCxnSpPr>
        <xdr:cNvPr id="291" name="直線コネクタ 290"/>
        <xdr:cNvCxnSpPr/>
      </xdr:nvCxnSpPr>
      <xdr:spPr>
        <a:xfrm>
          <a:off x="8750300" y="5777319"/>
          <a:ext cx="889000" cy="2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89700</xdr:rowOff>
    </xdr:from>
    <xdr:to>
      <xdr:col>14</xdr:col>
      <xdr:colOff>79375</xdr:colOff>
      <xdr:row>38</xdr:row>
      <xdr:rowOff>19850</xdr:rowOff>
    </xdr:to>
    <xdr:sp macro="" textlink="">
      <xdr:nvSpPr>
        <xdr:cNvPr id="292" name="フローチャート : 判断 291"/>
        <xdr:cNvSpPr/>
      </xdr:nvSpPr>
      <xdr:spPr>
        <a:xfrm>
          <a:off x="9588500" y="64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10977</xdr:rowOff>
    </xdr:from>
    <xdr:ext cx="378565" cy="259045"/>
    <xdr:sp macro="" textlink="">
      <xdr:nvSpPr>
        <xdr:cNvPr id="293" name="テキスト ボックス 292"/>
        <xdr:cNvSpPr txBox="1"/>
      </xdr:nvSpPr>
      <xdr:spPr>
        <a:xfrm>
          <a:off x="9450017" y="652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73692</xdr:rowOff>
    </xdr:from>
    <xdr:to>
      <xdr:col>12</xdr:col>
      <xdr:colOff>511175</xdr:colOff>
      <xdr:row>33</xdr:row>
      <xdr:rowOff>119469</xdr:rowOff>
    </xdr:to>
    <xdr:cxnSp macro="">
      <xdr:nvCxnSpPr>
        <xdr:cNvPr id="294" name="直線コネクタ 293"/>
        <xdr:cNvCxnSpPr/>
      </xdr:nvCxnSpPr>
      <xdr:spPr>
        <a:xfrm>
          <a:off x="7861300" y="5560092"/>
          <a:ext cx="889000" cy="2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157309</xdr:rowOff>
    </xdr:from>
    <xdr:to>
      <xdr:col>12</xdr:col>
      <xdr:colOff>561975</xdr:colOff>
      <xdr:row>37</xdr:row>
      <xdr:rowOff>87459</xdr:rowOff>
    </xdr:to>
    <xdr:sp macro="" textlink="">
      <xdr:nvSpPr>
        <xdr:cNvPr id="295" name="フローチャート : 判断 294"/>
        <xdr:cNvSpPr/>
      </xdr:nvSpPr>
      <xdr:spPr>
        <a:xfrm>
          <a:off x="8699500" y="632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78586</xdr:rowOff>
    </xdr:from>
    <xdr:ext cx="469744" cy="259045"/>
    <xdr:sp macro="" textlink="">
      <xdr:nvSpPr>
        <xdr:cNvPr id="296" name="テキスト ボックス 295"/>
        <xdr:cNvSpPr txBox="1"/>
      </xdr:nvSpPr>
      <xdr:spPr>
        <a:xfrm>
          <a:off x="8515427" y="642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72606</xdr:rowOff>
    </xdr:from>
    <xdr:to>
      <xdr:col>11</xdr:col>
      <xdr:colOff>307975</xdr:colOff>
      <xdr:row>32</xdr:row>
      <xdr:rowOff>73692</xdr:rowOff>
    </xdr:to>
    <xdr:cxnSp macro="">
      <xdr:nvCxnSpPr>
        <xdr:cNvPr id="297" name="直線コネクタ 296"/>
        <xdr:cNvCxnSpPr/>
      </xdr:nvCxnSpPr>
      <xdr:spPr>
        <a:xfrm>
          <a:off x="6972300" y="5387556"/>
          <a:ext cx="889000" cy="17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69698</xdr:rowOff>
    </xdr:from>
    <xdr:to>
      <xdr:col>11</xdr:col>
      <xdr:colOff>358775</xdr:colOff>
      <xdr:row>36</xdr:row>
      <xdr:rowOff>171298</xdr:rowOff>
    </xdr:to>
    <xdr:sp macro="" textlink="">
      <xdr:nvSpPr>
        <xdr:cNvPr id="298" name="フローチャート : 判断 297"/>
        <xdr:cNvSpPr/>
      </xdr:nvSpPr>
      <xdr:spPr>
        <a:xfrm>
          <a:off x="7810500" y="624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162425</xdr:rowOff>
    </xdr:from>
    <xdr:ext cx="469744" cy="259045"/>
    <xdr:sp macro="" textlink="">
      <xdr:nvSpPr>
        <xdr:cNvPr id="299" name="テキスト ボックス 298"/>
        <xdr:cNvSpPr txBox="1"/>
      </xdr:nvSpPr>
      <xdr:spPr>
        <a:xfrm>
          <a:off x="7626427" y="6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69412</xdr:rowOff>
    </xdr:from>
    <xdr:to>
      <xdr:col>10</xdr:col>
      <xdr:colOff>155575</xdr:colOff>
      <xdr:row>36</xdr:row>
      <xdr:rowOff>171012</xdr:rowOff>
    </xdr:to>
    <xdr:sp macro="" textlink="">
      <xdr:nvSpPr>
        <xdr:cNvPr id="300" name="フローチャート : 判断 299"/>
        <xdr:cNvSpPr/>
      </xdr:nvSpPr>
      <xdr:spPr>
        <a:xfrm>
          <a:off x="6921500" y="624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162139</xdr:rowOff>
    </xdr:from>
    <xdr:ext cx="469744" cy="259045"/>
    <xdr:sp macro="" textlink="">
      <xdr:nvSpPr>
        <xdr:cNvPr id="301" name="テキスト ボックス 300"/>
        <xdr:cNvSpPr txBox="1"/>
      </xdr:nvSpPr>
      <xdr:spPr>
        <a:xfrm>
          <a:off x="6737427" y="633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163252</xdr:rowOff>
    </xdr:from>
    <xdr:to>
      <xdr:col>15</xdr:col>
      <xdr:colOff>231775</xdr:colOff>
      <xdr:row>35</xdr:row>
      <xdr:rowOff>93402</xdr:rowOff>
    </xdr:to>
    <xdr:sp macro="" textlink="">
      <xdr:nvSpPr>
        <xdr:cNvPr id="307" name="円/楕円 306"/>
        <xdr:cNvSpPr/>
      </xdr:nvSpPr>
      <xdr:spPr>
        <a:xfrm>
          <a:off x="10426700" y="59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14679</xdr:rowOff>
    </xdr:from>
    <xdr:ext cx="469744" cy="259045"/>
    <xdr:sp macro="" textlink="">
      <xdr:nvSpPr>
        <xdr:cNvPr id="308" name="労働費該当値テキスト"/>
        <xdr:cNvSpPr txBox="1"/>
      </xdr:nvSpPr>
      <xdr:spPr>
        <a:xfrm>
          <a:off x="10528300" y="584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147936</xdr:rowOff>
    </xdr:from>
    <xdr:to>
      <xdr:col>14</xdr:col>
      <xdr:colOff>79375</xdr:colOff>
      <xdr:row>35</xdr:row>
      <xdr:rowOff>78086</xdr:rowOff>
    </xdr:to>
    <xdr:sp macro="" textlink="">
      <xdr:nvSpPr>
        <xdr:cNvPr id="309" name="円/楕円 308"/>
        <xdr:cNvSpPr/>
      </xdr:nvSpPr>
      <xdr:spPr>
        <a:xfrm>
          <a:off x="9588500" y="59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94613</xdr:rowOff>
    </xdr:from>
    <xdr:ext cx="469744" cy="259045"/>
    <xdr:sp macro="" textlink="">
      <xdr:nvSpPr>
        <xdr:cNvPr id="310" name="テキスト ボックス 309"/>
        <xdr:cNvSpPr txBox="1"/>
      </xdr:nvSpPr>
      <xdr:spPr>
        <a:xfrm>
          <a:off x="9404427" y="575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68669</xdr:rowOff>
    </xdr:from>
    <xdr:to>
      <xdr:col>12</xdr:col>
      <xdr:colOff>561975</xdr:colOff>
      <xdr:row>33</xdr:row>
      <xdr:rowOff>170269</xdr:rowOff>
    </xdr:to>
    <xdr:sp macro="" textlink="">
      <xdr:nvSpPr>
        <xdr:cNvPr id="311" name="円/楕円 310"/>
        <xdr:cNvSpPr/>
      </xdr:nvSpPr>
      <xdr:spPr>
        <a:xfrm>
          <a:off x="8699500" y="572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15346</xdr:rowOff>
    </xdr:from>
    <xdr:ext cx="534377" cy="259045"/>
    <xdr:sp macro="" textlink="">
      <xdr:nvSpPr>
        <xdr:cNvPr id="312" name="テキスト ボックス 311"/>
        <xdr:cNvSpPr txBox="1"/>
      </xdr:nvSpPr>
      <xdr:spPr>
        <a:xfrm>
          <a:off x="8483111" y="55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22892</xdr:rowOff>
    </xdr:from>
    <xdr:to>
      <xdr:col>11</xdr:col>
      <xdr:colOff>358775</xdr:colOff>
      <xdr:row>32</xdr:row>
      <xdr:rowOff>124492</xdr:rowOff>
    </xdr:to>
    <xdr:sp macro="" textlink="">
      <xdr:nvSpPr>
        <xdr:cNvPr id="313" name="円/楕円 312"/>
        <xdr:cNvSpPr/>
      </xdr:nvSpPr>
      <xdr:spPr>
        <a:xfrm>
          <a:off x="7810500" y="55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141019</xdr:rowOff>
    </xdr:from>
    <xdr:ext cx="534377" cy="259045"/>
    <xdr:sp macro="" textlink="">
      <xdr:nvSpPr>
        <xdr:cNvPr id="314" name="テキスト ボックス 313"/>
        <xdr:cNvSpPr txBox="1"/>
      </xdr:nvSpPr>
      <xdr:spPr>
        <a:xfrm>
          <a:off x="7594111" y="528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21806</xdr:rowOff>
    </xdr:from>
    <xdr:to>
      <xdr:col>10</xdr:col>
      <xdr:colOff>155575</xdr:colOff>
      <xdr:row>31</xdr:row>
      <xdr:rowOff>123406</xdr:rowOff>
    </xdr:to>
    <xdr:sp macro="" textlink="">
      <xdr:nvSpPr>
        <xdr:cNvPr id="315" name="円/楕円 314"/>
        <xdr:cNvSpPr/>
      </xdr:nvSpPr>
      <xdr:spPr>
        <a:xfrm>
          <a:off x="6921500" y="53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139933</xdr:rowOff>
    </xdr:from>
    <xdr:ext cx="534377" cy="259045"/>
    <xdr:sp macro="" textlink="">
      <xdr:nvSpPr>
        <xdr:cNvPr id="316" name="テキスト ボックス 315"/>
        <xdr:cNvSpPr txBox="1"/>
      </xdr:nvSpPr>
      <xdr:spPr>
        <a:xfrm>
          <a:off x="6705111" y="511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0" name="直線コネクタ 339"/>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1"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2" name="直線コネクタ 341"/>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3"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4" name="直線コネクタ 343"/>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132644</xdr:rowOff>
    </xdr:from>
    <xdr:to>
      <xdr:col>15</xdr:col>
      <xdr:colOff>180975</xdr:colOff>
      <xdr:row>58</xdr:row>
      <xdr:rowOff>139714</xdr:rowOff>
    </xdr:to>
    <xdr:cxnSp macro="">
      <xdr:nvCxnSpPr>
        <xdr:cNvPr id="345" name="直線コネクタ 344"/>
        <xdr:cNvCxnSpPr/>
      </xdr:nvCxnSpPr>
      <xdr:spPr>
        <a:xfrm>
          <a:off x="9639300" y="10076744"/>
          <a:ext cx="8382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46"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47" name="フローチャート : 判断 346"/>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51180</xdr:rowOff>
    </xdr:from>
    <xdr:to>
      <xdr:col>14</xdr:col>
      <xdr:colOff>28575</xdr:colOff>
      <xdr:row>58</xdr:row>
      <xdr:rowOff>132644</xdr:rowOff>
    </xdr:to>
    <xdr:cxnSp macro="">
      <xdr:nvCxnSpPr>
        <xdr:cNvPr id="348" name="直線コネクタ 347"/>
        <xdr:cNvCxnSpPr/>
      </xdr:nvCxnSpPr>
      <xdr:spPr>
        <a:xfrm>
          <a:off x="8750300" y="9995280"/>
          <a:ext cx="889000" cy="8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138142</xdr:rowOff>
    </xdr:from>
    <xdr:to>
      <xdr:col>14</xdr:col>
      <xdr:colOff>79375</xdr:colOff>
      <xdr:row>58</xdr:row>
      <xdr:rowOff>68292</xdr:rowOff>
    </xdr:to>
    <xdr:sp macro="" textlink="">
      <xdr:nvSpPr>
        <xdr:cNvPr id="349" name="フローチャート : 判断 348"/>
        <xdr:cNvSpPr/>
      </xdr:nvSpPr>
      <xdr:spPr>
        <a:xfrm>
          <a:off x="9588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84819</xdr:rowOff>
    </xdr:from>
    <xdr:ext cx="599010" cy="259045"/>
    <xdr:sp macro="" textlink="">
      <xdr:nvSpPr>
        <xdr:cNvPr id="350" name="テキスト ボックス 349"/>
        <xdr:cNvSpPr txBox="1"/>
      </xdr:nvSpPr>
      <xdr:spPr>
        <a:xfrm>
          <a:off x="9339794"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51180</xdr:rowOff>
    </xdr:from>
    <xdr:to>
      <xdr:col>12</xdr:col>
      <xdr:colOff>511175</xdr:colOff>
      <xdr:row>58</xdr:row>
      <xdr:rowOff>153299</xdr:rowOff>
    </xdr:to>
    <xdr:cxnSp macro="">
      <xdr:nvCxnSpPr>
        <xdr:cNvPr id="351" name="直線コネクタ 350"/>
        <xdr:cNvCxnSpPr/>
      </xdr:nvCxnSpPr>
      <xdr:spPr>
        <a:xfrm flipV="1">
          <a:off x="7861300" y="9995280"/>
          <a:ext cx="8890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119690</xdr:rowOff>
    </xdr:from>
    <xdr:to>
      <xdr:col>12</xdr:col>
      <xdr:colOff>561975</xdr:colOff>
      <xdr:row>58</xdr:row>
      <xdr:rowOff>49840</xdr:rowOff>
    </xdr:to>
    <xdr:sp macro="" textlink="">
      <xdr:nvSpPr>
        <xdr:cNvPr id="352" name="フローチャート : 判断 351"/>
        <xdr:cNvSpPr/>
      </xdr:nvSpPr>
      <xdr:spPr>
        <a:xfrm>
          <a:off x="8699500" y="989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66367</xdr:rowOff>
    </xdr:from>
    <xdr:ext cx="599010" cy="259045"/>
    <xdr:sp macro="" textlink="">
      <xdr:nvSpPr>
        <xdr:cNvPr id="353" name="テキスト ボックス 352"/>
        <xdr:cNvSpPr txBox="1"/>
      </xdr:nvSpPr>
      <xdr:spPr>
        <a:xfrm>
          <a:off x="8450794" y="966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153299</xdr:rowOff>
    </xdr:from>
    <xdr:to>
      <xdr:col>11</xdr:col>
      <xdr:colOff>307975</xdr:colOff>
      <xdr:row>59</xdr:row>
      <xdr:rowOff>3048</xdr:rowOff>
    </xdr:to>
    <xdr:cxnSp macro="">
      <xdr:nvCxnSpPr>
        <xdr:cNvPr id="354" name="直線コネクタ 353"/>
        <xdr:cNvCxnSpPr/>
      </xdr:nvCxnSpPr>
      <xdr:spPr>
        <a:xfrm flipV="1">
          <a:off x="6972300" y="10097399"/>
          <a:ext cx="8890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113178</xdr:rowOff>
    </xdr:from>
    <xdr:to>
      <xdr:col>11</xdr:col>
      <xdr:colOff>358775</xdr:colOff>
      <xdr:row>58</xdr:row>
      <xdr:rowOff>43328</xdr:rowOff>
    </xdr:to>
    <xdr:sp macro="" textlink="">
      <xdr:nvSpPr>
        <xdr:cNvPr id="355" name="フローチャート : 判断 354"/>
        <xdr:cNvSpPr/>
      </xdr:nvSpPr>
      <xdr:spPr>
        <a:xfrm>
          <a:off x="7810500" y="98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59855</xdr:rowOff>
    </xdr:from>
    <xdr:ext cx="599010" cy="259045"/>
    <xdr:sp macro="" textlink="">
      <xdr:nvSpPr>
        <xdr:cNvPr id="356" name="テキスト ボックス 355"/>
        <xdr:cNvSpPr txBox="1"/>
      </xdr:nvSpPr>
      <xdr:spPr>
        <a:xfrm>
          <a:off x="7561794" y="966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153136</xdr:rowOff>
    </xdr:from>
    <xdr:to>
      <xdr:col>10</xdr:col>
      <xdr:colOff>155575</xdr:colOff>
      <xdr:row>58</xdr:row>
      <xdr:rowOff>83286</xdr:rowOff>
    </xdr:to>
    <xdr:sp macro="" textlink="">
      <xdr:nvSpPr>
        <xdr:cNvPr id="357" name="フローチャート : 判断 356"/>
        <xdr:cNvSpPr/>
      </xdr:nvSpPr>
      <xdr:spPr>
        <a:xfrm>
          <a:off x="6921500" y="992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99813</xdr:rowOff>
    </xdr:from>
    <xdr:ext cx="599010" cy="259045"/>
    <xdr:sp macro="" textlink="">
      <xdr:nvSpPr>
        <xdr:cNvPr id="358" name="テキスト ボックス 357"/>
        <xdr:cNvSpPr txBox="1"/>
      </xdr:nvSpPr>
      <xdr:spPr>
        <a:xfrm>
          <a:off x="6672794" y="970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88914</xdr:rowOff>
    </xdr:from>
    <xdr:to>
      <xdr:col>15</xdr:col>
      <xdr:colOff>231775</xdr:colOff>
      <xdr:row>59</xdr:row>
      <xdr:rowOff>19064</xdr:rowOff>
    </xdr:to>
    <xdr:sp macro="" textlink="">
      <xdr:nvSpPr>
        <xdr:cNvPr id="364" name="円/楕円 363"/>
        <xdr:cNvSpPr/>
      </xdr:nvSpPr>
      <xdr:spPr>
        <a:xfrm>
          <a:off x="10426700" y="100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13280</xdr:rowOff>
    </xdr:from>
    <xdr:ext cx="534377" cy="259045"/>
    <xdr:sp macro="" textlink="">
      <xdr:nvSpPr>
        <xdr:cNvPr id="365" name="農林水産業費該当値テキスト"/>
        <xdr:cNvSpPr txBox="1"/>
      </xdr:nvSpPr>
      <xdr:spPr>
        <a:xfrm>
          <a:off x="10528300" y="99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81844</xdr:rowOff>
    </xdr:from>
    <xdr:to>
      <xdr:col>14</xdr:col>
      <xdr:colOff>79375</xdr:colOff>
      <xdr:row>59</xdr:row>
      <xdr:rowOff>11994</xdr:rowOff>
    </xdr:to>
    <xdr:sp macro="" textlink="">
      <xdr:nvSpPr>
        <xdr:cNvPr id="366" name="円/楕円 365"/>
        <xdr:cNvSpPr/>
      </xdr:nvSpPr>
      <xdr:spPr>
        <a:xfrm>
          <a:off x="9588500" y="100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3121</xdr:rowOff>
    </xdr:from>
    <xdr:ext cx="534377" cy="259045"/>
    <xdr:sp macro="" textlink="">
      <xdr:nvSpPr>
        <xdr:cNvPr id="367" name="テキスト ボックス 366"/>
        <xdr:cNvSpPr txBox="1"/>
      </xdr:nvSpPr>
      <xdr:spPr>
        <a:xfrm>
          <a:off x="9372111" y="101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380</xdr:rowOff>
    </xdr:from>
    <xdr:to>
      <xdr:col>12</xdr:col>
      <xdr:colOff>561975</xdr:colOff>
      <xdr:row>58</xdr:row>
      <xdr:rowOff>101980</xdr:rowOff>
    </xdr:to>
    <xdr:sp macro="" textlink="">
      <xdr:nvSpPr>
        <xdr:cNvPr id="368" name="円/楕円 367"/>
        <xdr:cNvSpPr/>
      </xdr:nvSpPr>
      <xdr:spPr>
        <a:xfrm>
          <a:off x="8699500" y="99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93107</xdr:rowOff>
    </xdr:from>
    <xdr:ext cx="599010" cy="259045"/>
    <xdr:sp macro="" textlink="">
      <xdr:nvSpPr>
        <xdr:cNvPr id="369" name="テキスト ボックス 368"/>
        <xdr:cNvSpPr txBox="1"/>
      </xdr:nvSpPr>
      <xdr:spPr>
        <a:xfrm>
          <a:off x="8450794" y="1003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102499</xdr:rowOff>
    </xdr:from>
    <xdr:to>
      <xdr:col>11</xdr:col>
      <xdr:colOff>358775</xdr:colOff>
      <xdr:row>59</xdr:row>
      <xdr:rowOff>32649</xdr:rowOff>
    </xdr:to>
    <xdr:sp macro="" textlink="">
      <xdr:nvSpPr>
        <xdr:cNvPr id="370" name="円/楕円 369"/>
        <xdr:cNvSpPr/>
      </xdr:nvSpPr>
      <xdr:spPr>
        <a:xfrm>
          <a:off x="7810500" y="100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23776</xdr:rowOff>
    </xdr:from>
    <xdr:ext cx="534377" cy="259045"/>
    <xdr:sp macro="" textlink="">
      <xdr:nvSpPr>
        <xdr:cNvPr id="371" name="テキスト ボックス 370"/>
        <xdr:cNvSpPr txBox="1"/>
      </xdr:nvSpPr>
      <xdr:spPr>
        <a:xfrm>
          <a:off x="7594111" y="101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123698</xdr:rowOff>
    </xdr:from>
    <xdr:to>
      <xdr:col>10</xdr:col>
      <xdr:colOff>155575</xdr:colOff>
      <xdr:row>59</xdr:row>
      <xdr:rowOff>53848</xdr:rowOff>
    </xdr:to>
    <xdr:sp macro="" textlink="">
      <xdr:nvSpPr>
        <xdr:cNvPr id="372" name="円/楕円 371"/>
        <xdr:cNvSpPr/>
      </xdr:nvSpPr>
      <xdr:spPr>
        <a:xfrm>
          <a:off x="6921500" y="100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44975</xdr:rowOff>
    </xdr:from>
    <xdr:ext cx="534377" cy="259045"/>
    <xdr:sp macro="" textlink="">
      <xdr:nvSpPr>
        <xdr:cNvPr id="373" name="テキスト ボックス 372"/>
        <xdr:cNvSpPr txBox="1"/>
      </xdr:nvSpPr>
      <xdr:spPr>
        <a:xfrm>
          <a:off x="6705111" y="101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397" name="直線コネクタ 396"/>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398"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399" name="直線コネクタ 398"/>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0"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1" name="直線コネクタ 400"/>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39840</xdr:rowOff>
    </xdr:from>
    <xdr:to>
      <xdr:col>15</xdr:col>
      <xdr:colOff>180975</xdr:colOff>
      <xdr:row>73</xdr:row>
      <xdr:rowOff>15799</xdr:rowOff>
    </xdr:to>
    <xdr:cxnSp macro="">
      <xdr:nvCxnSpPr>
        <xdr:cNvPr id="402" name="直線コネクタ 401"/>
        <xdr:cNvCxnSpPr/>
      </xdr:nvCxnSpPr>
      <xdr:spPr>
        <a:xfrm>
          <a:off x="9639300" y="12212790"/>
          <a:ext cx="838200" cy="3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3"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4" name="フローチャート : 判断 403"/>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39840</xdr:rowOff>
    </xdr:from>
    <xdr:to>
      <xdr:col>14</xdr:col>
      <xdr:colOff>28575</xdr:colOff>
      <xdr:row>74</xdr:row>
      <xdr:rowOff>99352</xdr:rowOff>
    </xdr:to>
    <xdr:cxnSp macro="">
      <xdr:nvCxnSpPr>
        <xdr:cNvPr id="405" name="直線コネクタ 404"/>
        <xdr:cNvCxnSpPr/>
      </xdr:nvCxnSpPr>
      <xdr:spPr>
        <a:xfrm flipV="1">
          <a:off x="8750300" y="12212790"/>
          <a:ext cx="889000" cy="57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140815</xdr:rowOff>
    </xdr:from>
    <xdr:to>
      <xdr:col>14</xdr:col>
      <xdr:colOff>79375</xdr:colOff>
      <xdr:row>77</xdr:row>
      <xdr:rowOff>70965</xdr:rowOff>
    </xdr:to>
    <xdr:sp macro="" textlink="">
      <xdr:nvSpPr>
        <xdr:cNvPr id="406" name="フローチャート : 判断 405"/>
        <xdr:cNvSpPr/>
      </xdr:nvSpPr>
      <xdr:spPr>
        <a:xfrm>
          <a:off x="9588500" y="131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62092</xdr:rowOff>
    </xdr:from>
    <xdr:ext cx="534377" cy="259045"/>
    <xdr:sp macro="" textlink="">
      <xdr:nvSpPr>
        <xdr:cNvPr id="407" name="テキスト ボックス 406"/>
        <xdr:cNvSpPr txBox="1"/>
      </xdr:nvSpPr>
      <xdr:spPr>
        <a:xfrm>
          <a:off x="9372111" y="1326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99352</xdr:rowOff>
    </xdr:from>
    <xdr:to>
      <xdr:col>12</xdr:col>
      <xdr:colOff>511175</xdr:colOff>
      <xdr:row>75</xdr:row>
      <xdr:rowOff>118935</xdr:rowOff>
    </xdr:to>
    <xdr:cxnSp macro="">
      <xdr:nvCxnSpPr>
        <xdr:cNvPr id="408" name="直線コネクタ 407"/>
        <xdr:cNvCxnSpPr/>
      </xdr:nvCxnSpPr>
      <xdr:spPr>
        <a:xfrm flipV="1">
          <a:off x="7861300" y="12786652"/>
          <a:ext cx="889000" cy="1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144435</xdr:rowOff>
    </xdr:from>
    <xdr:to>
      <xdr:col>12</xdr:col>
      <xdr:colOff>561975</xdr:colOff>
      <xdr:row>77</xdr:row>
      <xdr:rowOff>74585</xdr:rowOff>
    </xdr:to>
    <xdr:sp macro="" textlink="">
      <xdr:nvSpPr>
        <xdr:cNvPr id="409" name="フローチャート : 判断 408"/>
        <xdr:cNvSpPr/>
      </xdr:nvSpPr>
      <xdr:spPr>
        <a:xfrm>
          <a:off x="8699500" y="1317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65712</xdr:rowOff>
    </xdr:from>
    <xdr:ext cx="534377" cy="259045"/>
    <xdr:sp macro="" textlink="">
      <xdr:nvSpPr>
        <xdr:cNvPr id="410" name="テキスト ボックス 409"/>
        <xdr:cNvSpPr txBox="1"/>
      </xdr:nvSpPr>
      <xdr:spPr>
        <a:xfrm>
          <a:off x="8483111" y="132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95336</xdr:rowOff>
    </xdr:from>
    <xdr:to>
      <xdr:col>11</xdr:col>
      <xdr:colOff>307975</xdr:colOff>
      <xdr:row>75</xdr:row>
      <xdr:rowOff>118935</xdr:rowOff>
    </xdr:to>
    <xdr:cxnSp macro="">
      <xdr:nvCxnSpPr>
        <xdr:cNvPr id="411" name="直線コネクタ 410"/>
        <xdr:cNvCxnSpPr/>
      </xdr:nvCxnSpPr>
      <xdr:spPr>
        <a:xfrm>
          <a:off x="6972300" y="12611186"/>
          <a:ext cx="889000" cy="36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147582</xdr:rowOff>
    </xdr:from>
    <xdr:to>
      <xdr:col>11</xdr:col>
      <xdr:colOff>358775</xdr:colOff>
      <xdr:row>77</xdr:row>
      <xdr:rowOff>77732</xdr:rowOff>
    </xdr:to>
    <xdr:sp macro="" textlink="">
      <xdr:nvSpPr>
        <xdr:cNvPr id="412" name="フローチャート : 判断 411"/>
        <xdr:cNvSpPr/>
      </xdr:nvSpPr>
      <xdr:spPr>
        <a:xfrm>
          <a:off x="7810500" y="1317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68859</xdr:rowOff>
    </xdr:from>
    <xdr:ext cx="534377" cy="259045"/>
    <xdr:sp macro="" textlink="">
      <xdr:nvSpPr>
        <xdr:cNvPr id="413" name="テキスト ボックス 412"/>
        <xdr:cNvSpPr txBox="1"/>
      </xdr:nvSpPr>
      <xdr:spPr>
        <a:xfrm>
          <a:off x="7594111" y="132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48591</xdr:rowOff>
    </xdr:from>
    <xdr:to>
      <xdr:col>10</xdr:col>
      <xdr:colOff>155575</xdr:colOff>
      <xdr:row>77</xdr:row>
      <xdr:rowOff>150191</xdr:rowOff>
    </xdr:to>
    <xdr:sp macro="" textlink="">
      <xdr:nvSpPr>
        <xdr:cNvPr id="414" name="フローチャート : 判断 413"/>
        <xdr:cNvSpPr/>
      </xdr:nvSpPr>
      <xdr:spPr>
        <a:xfrm>
          <a:off x="69215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141318</xdr:rowOff>
    </xdr:from>
    <xdr:ext cx="534377" cy="259045"/>
    <xdr:sp macro="" textlink="">
      <xdr:nvSpPr>
        <xdr:cNvPr id="415" name="テキスト ボックス 414"/>
        <xdr:cNvSpPr txBox="1"/>
      </xdr:nvSpPr>
      <xdr:spPr>
        <a:xfrm>
          <a:off x="6705111" y="133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136449</xdr:rowOff>
    </xdr:from>
    <xdr:to>
      <xdr:col>15</xdr:col>
      <xdr:colOff>231775</xdr:colOff>
      <xdr:row>73</xdr:row>
      <xdr:rowOff>66599</xdr:rowOff>
    </xdr:to>
    <xdr:sp macro="" textlink="">
      <xdr:nvSpPr>
        <xdr:cNvPr id="421" name="円/楕円 420"/>
        <xdr:cNvSpPr/>
      </xdr:nvSpPr>
      <xdr:spPr>
        <a:xfrm>
          <a:off x="10426700" y="124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159326</xdr:rowOff>
    </xdr:from>
    <xdr:ext cx="599010" cy="259045"/>
    <xdr:sp macro="" textlink="">
      <xdr:nvSpPr>
        <xdr:cNvPr id="422" name="商工費該当値テキスト"/>
        <xdr:cNvSpPr txBox="1"/>
      </xdr:nvSpPr>
      <xdr:spPr>
        <a:xfrm>
          <a:off x="10528300" y="1233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138,760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160490</xdr:rowOff>
    </xdr:from>
    <xdr:to>
      <xdr:col>14</xdr:col>
      <xdr:colOff>79375</xdr:colOff>
      <xdr:row>71</xdr:row>
      <xdr:rowOff>90640</xdr:rowOff>
    </xdr:to>
    <xdr:sp macro="" textlink="">
      <xdr:nvSpPr>
        <xdr:cNvPr id="423" name="円/楕円 422"/>
        <xdr:cNvSpPr/>
      </xdr:nvSpPr>
      <xdr:spPr>
        <a:xfrm>
          <a:off x="9588500" y="121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107167</xdr:rowOff>
    </xdr:from>
    <xdr:ext cx="599010" cy="259045"/>
    <xdr:sp macro="" textlink="">
      <xdr:nvSpPr>
        <xdr:cNvPr id="424" name="テキスト ボックス 423"/>
        <xdr:cNvSpPr txBox="1"/>
      </xdr:nvSpPr>
      <xdr:spPr>
        <a:xfrm>
          <a:off x="9339794" y="119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180,605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48552</xdr:rowOff>
    </xdr:from>
    <xdr:to>
      <xdr:col>12</xdr:col>
      <xdr:colOff>561975</xdr:colOff>
      <xdr:row>74</xdr:row>
      <xdr:rowOff>150152</xdr:rowOff>
    </xdr:to>
    <xdr:sp macro="" textlink="">
      <xdr:nvSpPr>
        <xdr:cNvPr id="425" name="円/楕円 424"/>
        <xdr:cNvSpPr/>
      </xdr:nvSpPr>
      <xdr:spPr>
        <a:xfrm>
          <a:off x="8699500" y="127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166679</xdr:rowOff>
    </xdr:from>
    <xdr:ext cx="599010" cy="259045"/>
    <xdr:sp macro="" textlink="">
      <xdr:nvSpPr>
        <xdr:cNvPr id="426" name="テキスト ボックス 425"/>
        <xdr:cNvSpPr txBox="1"/>
      </xdr:nvSpPr>
      <xdr:spPr>
        <a:xfrm>
          <a:off x="8450794" y="1251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105,295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68135</xdr:rowOff>
    </xdr:from>
    <xdr:to>
      <xdr:col>11</xdr:col>
      <xdr:colOff>358775</xdr:colOff>
      <xdr:row>75</xdr:row>
      <xdr:rowOff>169735</xdr:rowOff>
    </xdr:to>
    <xdr:sp macro="" textlink="">
      <xdr:nvSpPr>
        <xdr:cNvPr id="427" name="円/楕円 426"/>
        <xdr:cNvSpPr/>
      </xdr:nvSpPr>
      <xdr:spPr>
        <a:xfrm>
          <a:off x="7810500" y="129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14812</xdr:rowOff>
    </xdr:from>
    <xdr:ext cx="534377" cy="259045"/>
    <xdr:sp macro="" textlink="">
      <xdr:nvSpPr>
        <xdr:cNvPr id="428" name="テキスト ボックス 427"/>
        <xdr:cNvSpPr txBox="1"/>
      </xdr:nvSpPr>
      <xdr:spPr>
        <a:xfrm>
          <a:off x="7594111" y="127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80,225</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44536</xdr:rowOff>
    </xdr:from>
    <xdr:to>
      <xdr:col>10</xdr:col>
      <xdr:colOff>155575</xdr:colOff>
      <xdr:row>73</xdr:row>
      <xdr:rowOff>146136</xdr:rowOff>
    </xdr:to>
    <xdr:sp macro="" textlink="">
      <xdr:nvSpPr>
        <xdr:cNvPr id="429" name="円/楕円 428"/>
        <xdr:cNvSpPr/>
      </xdr:nvSpPr>
      <xdr:spPr>
        <a:xfrm>
          <a:off x="6921500" y="125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71</xdr:row>
      <xdr:rowOff>162663</xdr:rowOff>
    </xdr:from>
    <xdr:ext cx="599010" cy="259045"/>
    <xdr:sp macro="" textlink="">
      <xdr:nvSpPr>
        <xdr:cNvPr id="430" name="テキスト ボックス 429"/>
        <xdr:cNvSpPr txBox="1"/>
      </xdr:nvSpPr>
      <xdr:spPr>
        <a:xfrm>
          <a:off x="6672794" y="1233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4" name="直線コネクタ 453"/>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5"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56" name="直線コネクタ 455"/>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57"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58" name="直線コネクタ 457"/>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45431</xdr:rowOff>
    </xdr:from>
    <xdr:to>
      <xdr:col>15</xdr:col>
      <xdr:colOff>180975</xdr:colOff>
      <xdr:row>97</xdr:row>
      <xdr:rowOff>119182</xdr:rowOff>
    </xdr:to>
    <xdr:cxnSp macro="">
      <xdr:nvCxnSpPr>
        <xdr:cNvPr id="459" name="直線コネクタ 458"/>
        <xdr:cNvCxnSpPr/>
      </xdr:nvCxnSpPr>
      <xdr:spPr>
        <a:xfrm flipV="1">
          <a:off x="9639300" y="16676081"/>
          <a:ext cx="838200" cy="7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0"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1" name="フローチャート : 判断 460"/>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59513</xdr:rowOff>
    </xdr:from>
    <xdr:to>
      <xdr:col>14</xdr:col>
      <xdr:colOff>28575</xdr:colOff>
      <xdr:row>97</xdr:row>
      <xdr:rowOff>119182</xdr:rowOff>
    </xdr:to>
    <xdr:cxnSp macro="">
      <xdr:nvCxnSpPr>
        <xdr:cNvPr id="462" name="直線コネクタ 461"/>
        <xdr:cNvCxnSpPr/>
      </xdr:nvCxnSpPr>
      <xdr:spPr>
        <a:xfrm>
          <a:off x="8750300" y="16518713"/>
          <a:ext cx="889000" cy="2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80159</xdr:rowOff>
    </xdr:from>
    <xdr:to>
      <xdr:col>14</xdr:col>
      <xdr:colOff>79375</xdr:colOff>
      <xdr:row>98</xdr:row>
      <xdr:rowOff>10309</xdr:rowOff>
    </xdr:to>
    <xdr:sp macro="" textlink="">
      <xdr:nvSpPr>
        <xdr:cNvPr id="463" name="フローチャート : 判断 462"/>
        <xdr:cNvSpPr/>
      </xdr:nvSpPr>
      <xdr:spPr>
        <a:xfrm>
          <a:off x="9588500" y="1671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1436</xdr:rowOff>
    </xdr:from>
    <xdr:ext cx="599010" cy="259045"/>
    <xdr:sp macro="" textlink="">
      <xdr:nvSpPr>
        <xdr:cNvPr id="464" name="テキスト ボックス 463"/>
        <xdr:cNvSpPr txBox="1"/>
      </xdr:nvSpPr>
      <xdr:spPr>
        <a:xfrm>
          <a:off x="9339794" y="1680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59513</xdr:rowOff>
    </xdr:from>
    <xdr:to>
      <xdr:col>12</xdr:col>
      <xdr:colOff>511175</xdr:colOff>
      <xdr:row>97</xdr:row>
      <xdr:rowOff>21585</xdr:rowOff>
    </xdr:to>
    <xdr:cxnSp macro="">
      <xdr:nvCxnSpPr>
        <xdr:cNvPr id="465" name="直線コネクタ 464"/>
        <xdr:cNvCxnSpPr/>
      </xdr:nvCxnSpPr>
      <xdr:spPr>
        <a:xfrm flipV="1">
          <a:off x="7861300" y="16518713"/>
          <a:ext cx="889000" cy="1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29397</xdr:rowOff>
    </xdr:from>
    <xdr:to>
      <xdr:col>12</xdr:col>
      <xdr:colOff>561975</xdr:colOff>
      <xdr:row>97</xdr:row>
      <xdr:rowOff>130997</xdr:rowOff>
    </xdr:to>
    <xdr:sp macro="" textlink="">
      <xdr:nvSpPr>
        <xdr:cNvPr id="466" name="フローチャート : 判断 465"/>
        <xdr:cNvSpPr/>
      </xdr:nvSpPr>
      <xdr:spPr>
        <a:xfrm>
          <a:off x="8699500" y="1666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122124</xdr:rowOff>
    </xdr:from>
    <xdr:ext cx="599010" cy="259045"/>
    <xdr:sp macro="" textlink="">
      <xdr:nvSpPr>
        <xdr:cNvPr id="467" name="テキスト ボックス 466"/>
        <xdr:cNvSpPr txBox="1"/>
      </xdr:nvSpPr>
      <xdr:spPr>
        <a:xfrm>
          <a:off x="8450794" y="1675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104680</xdr:rowOff>
    </xdr:from>
    <xdr:to>
      <xdr:col>11</xdr:col>
      <xdr:colOff>307975</xdr:colOff>
      <xdr:row>97</xdr:row>
      <xdr:rowOff>21585</xdr:rowOff>
    </xdr:to>
    <xdr:cxnSp macro="">
      <xdr:nvCxnSpPr>
        <xdr:cNvPr id="468" name="直線コネクタ 467"/>
        <xdr:cNvCxnSpPr/>
      </xdr:nvCxnSpPr>
      <xdr:spPr>
        <a:xfrm>
          <a:off x="6972300" y="16563880"/>
          <a:ext cx="889000" cy="8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70465</xdr:rowOff>
    </xdr:from>
    <xdr:to>
      <xdr:col>11</xdr:col>
      <xdr:colOff>358775</xdr:colOff>
      <xdr:row>98</xdr:row>
      <xdr:rowOff>615</xdr:rowOff>
    </xdr:to>
    <xdr:sp macro="" textlink="">
      <xdr:nvSpPr>
        <xdr:cNvPr id="469" name="フローチャート : 判断 468"/>
        <xdr:cNvSpPr/>
      </xdr:nvSpPr>
      <xdr:spPr>
        <a:xfrm>
          <a:off x="7810500" y="1670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163192</xdr:rowOff>
    </xdr:from>
    <xdr:ext cx="599010" cy="259045"/>
    <xdr:sp macro="" textlink="">
      <xdr:nvSpPr>
        <xdr:cNvPr id="470" name="テキスト ボックス 469"/>
        <xdr:cNvSpPr txBox="1"/>
      </xdr:nvSpPr>
      <xdr:spPr>
        <a:xfrm>
          <a:off x="7561794" y="167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117703</xdr:rowOff>
    </xdr:from>
    <xdr:to>
      <xdr:col>10</xdr:col>
      <xdr:colOff>155575</xdr:colOff>
      <xdr:row>98</xdr:row>
      <xdr:rowOff>47853</xdr:rowOff>
    </xdr:to>
    <xdr:sp macro="" textlink="">
      <xdr:nvSpPr>
        <xdr:cNvPr id="471" name="フローチャート : 判断 470"/>
        <xdr:cNvSpPr/>
      </xdr:nvSpPr>
      <xdr:spPr>
        <a:xfrm>
          <a:off x="6921500" y="1674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38980</xdr:rowOff>
    </xdr:from>
    <xdr:ext cx="599010" cy="259045"/>
    <xdr:sp macro="" textlink="">
      <xdr:nvSpPr>
        <xdr:cNvPr id="472" name="テキスト ボックス 471"/>
        <xdr:cNvSpPr txBox="1"/>
      </xdr:nvSpPr>
      <xdr:spPr>
        <a:xfrm>
          <a:off x="6672794" y="1684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166081</xdr:rowOff>
    </xdr:from>
    <xdr:to>
      <xdr:col>15</xdr:col>
      <xdr:colOff>231775</xdr:colOff>
      <xdr:row>97</xdr:row>
      <xdr:rowOff>96231</xdr:rowOff>
    </xdr:to>
    <xdr:sp macro="" textlink="">
      <xdr:nvSpPr>
        <xdr:cNvPr id="478" name="円/楕円 477"/>
        <xdr:cNvSpPr/>
      </xdr:nvSpPr>
      <xdr:spPr>
        <a:xfrm>
          <a:off x="10426700" y="1662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17508</xdr:rowOff>
    </xdr:from>
    <xdr:ext cx="599010" cy="259045"/>
    <xdr:sp macro="" textlink="">
      <xdr:nvSpPr>
        <xdr:cNvPr id="479" name="土木費該当値テキスト"/>
        <xdr:cNvSpPr txBox="1"/>
      </xdr:nvSpPr>
      <xdr:spPr>
        <a:xfrm>
          <a:off x="10528300" y="1647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179,485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68382</xdr:rowOff>
    </xdr:from>
    <xdr:to>
      <xdr:col>14</xdr:col>
      <xdr:colOff>79375</xdr:colOff>
      <xdr:row>97</xdr:row>
      <xdr:rowOff>169982</xdr:rowOff>
    </xdr:to>
    <xdr:sp macro="" textlink="">
      <xdr:nvSpPr>
        <xdr:cNvPr id="480" name="円/楕円 479"/>
        <xdr:cNvSpPr/>
      </xdr:nvSpPr>
      <xdr:spPr>
        <a:xfrm>
          <a:off x="9588500" y="1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15059</xdr:rowOff>
    </xdr:from>
    <xdr:ext cx="599010" cy="259045"/>
    <xdr:sp macro="" textlink="">
      <xdr:nvSpPr>
        <xdr:cNvPr id="481" name="テキスト ボックス 480"/>
        <xdr:cNvSpPr txBox="1"/>
      </xdr:nvSpPr>
      <xdr:spPr>
        <a:xfrm>
          <a:off x="9339794" y="1647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8713</xdr:rowOff>
    </xdr:from>
    <xdr:to>
      <xdr:col>12</xdr:col>
      <xdr:colOff>561975</xdr:colOff>
      <xdr:row>96</xdr:row>
      <xdr:rowOff>110313</xdr:rowOff>
    </xdr:to>
    <xdr:sp macro="" textlink="">
      <xdr:nvSpPr>
        <xdr:cNvPr id="482" name="円/楕円 481"/>
        <xdr:cNvSpPr/>
      </xdr:nvSpPr>
      <xdr:spPr>
        <a:xfrm>
          <a:off x="8699500" y="164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126840</xdr:rowOff>
    </xdr:from>
    <xdr:ext cx="599010" cy="259045"/>
    <xdr:sp macro="" textlink="">
      <xdr:nvSpPr>
        <xdr:cNvPr id="483" name="テキスト ボックス 482"/>
        <xdr:cNvSpPr txBox="1"/>
      </xdr:nvSpPr>
      <xdr:spPr>
        <a:xfrm>
          <a:off x="8450794" y="1624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262,093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142235</xdr:rowOff>
    </xdr:from>
    <xdr:to>
      <xdr:col>11</xdr:col>
      <xdr:colOff>358775</xdr:colOff>
      <xdr:row>97</xdr:row>
      <xdr:rowOff>72385</xdr:rowOff>
    </xdr:to>
    <xdr:sp macro="" textlink="">
      <xdr:nvSpPr>
        <xdr:cNvPr id="484" name="円/楕円 483"/>
        <xdr:cNvSpPr/>
      </xdr:nvSpPr>
      <xdr:spPr>
        <a:xfrm>
          <a:off x="7810500" y="166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88912</xdr:rowOff>
    </xdr:from>
    <xdr:ext cx="599010" cy="259045"/>
    <xdr:sp macro="" textlink="">
      <xdr:nvSpPr>
        <xdr:cNvPr id="485" name="テキスト ボックス 484"/>
        <xdr:cNvSpPr txBox="1"/>
      </xdr:nvSpPr>
      <xdr:spPr>
        <a:xfrm>
          <a:off x="7561794" y="1637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192,003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53880</xdr:rowOff>
    </xdr:from>
    <xdr:to>
      <xdr:col>10</xdr:col>
      <xdr:colOff>155575</xdr:colOff>
      <xdr:row>96</xdr:row>
      <xdr:rowOff>155480</xdr:rowOff>
    </xdr:to>
    <xdr:sp macro="" textlink="">
      <xdr:nvSpPr>
        <xdr:cNvPr id="486" name="円/楕円 485"/>
        <xdr:cNvSpPr/>
      </xdr:nvSpPr>
      <xdr:spPr>
        <a:xfrm>
          <a:off x="6921500" y="165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557</xdr:rowOff>
    </xdr:from>
    <xdr:ext cx="599010" cy="259045"/>
    <xdr:sp macro="" textlink="">
      <xdr:nvSpPr>
        <xdr:cNvPr id="487" name="テキスト ボックス 486"/>
        <xdr:cNvSpPr txBox="1"/>
      </xdr:nvSpPr>
      <xdr:spPr>
        <a:xfrm>
          <a:off x="6672794" y="1628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1" name="直線コネクタ 510"/>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2"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3" name="直線コネクタ 512"/>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4"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5" name="直線コネクタ 514"/>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147682</xdr:rowOff>
    </xdr:from>
    <xdr:to>
      <xdr:col>23</xdr:col>
      <xdr:colOff>517525</xdr:colOff>
      <xdr:row>37</xdr:row>
      <xdr:rowOff>160304</xdr:rowOff>
    </xdr:to>
    <xdr:cxnSp macro="">
      <xdr:nvCxnSpPr>
        <xdr:cNvPr id="516" name="直線コネクタ 515"/>
        <xdr:cNvCxnSpPr/>
      </xdr:nvCxnSpPr>
      <xdr:spPr>
        <a:xfrm>
          <a:off x="15481300" y="6491332"/>
          <a:ext cx="8382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17"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18" name="フローチャート : 判断 517"/>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146200</xdr:rowOff>
    </xdr:from>
    <xdr:to>
      <xdr:col>22</xdr:col>
      <xdr:colOff>365125</xdr:colOff>
      <xdr:row>37</xdr:row>
      <xdr:rowOff>147682</xdr:rowOff>
    </xdr:to>
    <xdr:cxnSp macro="">
      <xdr:nvCxnSpPr>
        <xdr:cNvPr id="519" name="直線コネクタ 518"/>
        <xdr:cNvCxnSpPr/>
      </xdr:nvCxnSpPr>
      <xdr:spPr>
        <a:xfrm>
          <a:off x="14592300" y="6489850"/>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141162</xdr:rowOff>
    </xdr:from>
    <xdr:to>
      <xdr:col>22</xdr:col>
      <xdr:colOff>415925</xdr:colOff>
      <xdr:row>38</xdr:row>
      <xdr:rowOff>71312</xdr:rowOff>
    </xdr:to>
    <xdr:sp macro="" textlink="">
      <xdr:nvSpPr>
        <xdr:cNvPr id="520" name="フローチャート : 判断 519"/>
        <xdr:cNvSpPr/>
      </xdr:nvSpPr>
      <xdr:spPr>
        <a:xfrm>
          <a:off x="15430500" y="648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62439</xdr:rowOff>
    </xdr:from>
    <xdr:ext cx="534377" cy="259045"/>
    <xdr:sp macro="" textlink="">
      <xdr:nvSpPr>
        <xdr:cNvPr id="521" name="テキスト ボックス 520"/>
        <xdr:cNvSpPr txBox="1"/>
      </xdr:nvSpPr>
      <xdr:spPr>
        <a:xfrm>
          <a:off x="15214111" y="65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146200</xdr:rowOff>
    </xdr:from>
    <xdr:to>
      <xdr:col>21</xdr:col>
      <xdr:colOff>161925</xdr:colOff>
      <xdr:row>38</xdr:row>
      <xdr:rowOff>18793</xdr:rowOff>
    </xdr:to>
    <xdr:cxnSp macro="">
      <xdr:nvCxnSpPr>
        <xdr:cNvPr id="522" name="直線コネクタ 521"/>
        <xdr:cNvCxnSpPr/>
      </xdr:nvCxnSpPr>
      <xdr:spPr>
        <a:xfrm flipV="1">
          <a:off x="13703300" y="6489850"/>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110899</xdr:rowOff>
    </xdr:from>
    <xdr:to>
      <xdr:col>21</xdr:col>
      <xdr:colOff>212725</xdr:colOff>
      <xdr:row>38</xdr:row>
      <xdr:rowOff>41049</xdr:rowOff>
    </xdr:to>
    <xdr:sp macro="" textlink="">
      <xdr:nvSpPr>
        <xdr:cNvPr id="523" name="フローチャート : 判断 522"/>
        <xdr:cNvSpPr/>
      </xdr:nvSpPr>
      <xdr:spPr>
        <a:xfrm>
          <a:off x="14541500" y="645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32176</xdr:rowOff>
    </xdr:from>
    <xdr:ext cx="534377" cy="259045"/>
    <xdr:sp macro="" textlink="">
      <xdr:nvSpPr>
        <xdr:cNvPr id="524" name="テキスト ボックス 523"/>
        <xdr:cNvSpPr txBox="1"/>
      </xdr:nvSpPr>
      <xdr:spPr>
        <a:xfrm>
          <a:off x="14325111" y="65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18793</xdr:rowOff>
    </xdr:from>
    <xdr:to>
      <xdr:col>19</xdr:col>
      <xdr:colOff>644525</xdr:colOff>
      <xdr:row>38</xdr:row>
      <xdr:rowOff>22748</xdr:rowOff>
    </xdr:to>
    <xdr:cxnSp macro="">
      <xdr:nvCxnSpPr>
        <xdr:cNvPr id="525" name="直線コネクタ 524"/>
        <xdr:cNvCxnSpPr/>
      </xdr:nvCxnSpPr>
      <xdr:spPr>
        <a:xfrm flipV="1">
          <a:off x="12814300" y="6533893"/>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153598</xdr:rowOff>
    </xdr:from>
    <xdr:to>
      <xdr:col>20</xdr:col>
      <xdr:colOff>9525</xdr:colOff>
      <xdr:row>38</xdr:row>
      <xdr:rowOff>83748</xdr:rowOff>
    </xdr:to>
    <xdr:sp macro="" textlink="">
      <xdr:nvSpPr>
        <xdr:cNvPr id="526" name="フローチャート : 判断 525"/>
        <xdr:cNvSpPr/>
      </xdr:nvSpPr>
      <xdr:spPr>
        <a:xfrm>
          <a:off x="13652500" y="649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74875</xdr:rowOff>
    </xdr:from>
    <xdr:ext cx="534377" cy="259045"/>
    <xdr:sp macro="" textlink="">
      <xdr:nvSpPr>
        <xdr:cNvPr id="527" name="テキスト ボックス 526"/>
        <xdr:cNvSpPr txBox="1"/>
      </xdr:nvSpPr>
      <xdr:spPr>
        <a:xfrm>
          <a:off x="13436111" y="65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165104</xdr:rowOff>
    </xdr:from>
    <xdr:to>
      <xdr:col>18</xdr:col>
      <xdr:colOff>492125</xdr:colOff>
      <xdr:row>38</xdr:row>
      <xdr:rowOff>95254</xdr:rowOff>
    </xdr:to>
    <xdr:sp macro="" textlink="">
      <xdr:nvSpPr>
        <xdr:cNvPr id="528" name="フローチャート : 判断 527"/>
        <xdr:cNvSpPr/>
      </xdr:nvSpPr>
      <xdr:spPr>
        <a:xfrm>
          <a:off x="12763500" y="65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86381</xdr:rowOff>
    </xdr:from>
    <xdr:ext cx="534377" cy="259045"/>
    <xdr:sp macro="" textlink="">
      <xdr:nvSpPr>
        <xdr:cNvPr id="529" name="テキスト ボックス 528"/>
        <xdr:cNvSpPr txBox="1"/>
      </xdr:nvSpPr>
      <xdr:spPr>
        <a:xfrm>
          <a:off x="12547111" y="660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109505</xdr:rowOff>
    </xdr:from>
    <xdr:to>
      <xdr:col>23</xdr:col>
      <xdr:colOff>568325</xdr:colOff>
      <xdr:row>38</xdr:row>
      <xdr:rowOff>39655</xdr:rowOff>
    </xdr:to>
    <xdr:sp macro="" textlink="">
      <xdr:nvSpPr>
        <xdr:cNvPr id="535" name="円/楕円 534"/>
        <xdr:cNvSpPr/>
      </xdr:nvSpPr>
      <xdr:spPr>
        <a:xfrm>
          <a:off x="16268700" y="64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132382</xdr:rowOff>
    </xdr:from>
    <xdr:ext cx="534377" cy="259045"/>
    <xdr:sp macro="" textlink="">
      <xdr:nvSpPr>
        <xdr:cNvPr id="536" name="消防費該当値テキスト"/>
        <xdr:cNvSpPr txBox="1"/>
      </xdr:nvSpPr>
      <xdr:spPr>
        <a:xfrm>
          <a:off x="16370300" y="63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96882</xdr:rowOff>
    </xdr:from>
    <xdr:to>
      <xdr:col>22</xdr:col>
      <xdr:colOff>415925</xdr:colOff>
      <xdr:row>38</xdr:row>
      <xdr:rowOff>27032</xdr:rowOff>
    </xdr:to>
    <xdr:sp macro="" textlink="">
      <xdr:nvSpPr>
        <xdr:cNvPr id="537" name="円/楕円 536"/>
        <xdr:cNvSpPr/>
      </xdr:nvSpPr>
      <xdr:spPr>
        <a:xfrm>
          <a:off x="15430500" y="64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43559</xdr:rowOff>
    </xdr:from>
    <xdr:ext cx="534377" cy="259045"/>
    <xdr:sp macro="" textlink="">
      <xdr:nvSpPr>
        <xdr:cNvPr id="538" name="テキスト ボックス 537"/>
        <xdr:cNvSpPr txBox="1"/>
      </xdr:nvSpPr>
      <xdr:spPr>
        <a:xfrm>
          <a:off x="15214111" y="62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95400</xdr:rowOff>
    </xdr:from>
    <xdr:to>
      <xdr:col>21</xdr:col>
      <xdr:colOff>212725</xdr:colOff>
      <xdr:row>38</xdr:row>
      <xdr:rowOff>25550</xdr:rowOff>
    </xdr:to>
    <xdr:sp macro="" textlink="">
      <xdr:nvSpPr>
        <xdr:cNvPr id="539" name="円/楕円 538"/>
        <xdr:cNvSpPr/>
      </xdr:nvSpPr>
      <xdr:spPr>
        <a:xfrm>
          <a:off x="14541500" y="64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42077</xdr:rowOff>
    </xdr:from>
    <xdr:ext cx="534377" cy="259045"/>
    <xdr:sp macro="" textlink="">
      <xdr:nvSpPr>
        <xdr:cNvPr id="540" name="テキスト ボックス 539"/>
        <xdr:cNvSpPr txBox="1"/>
      </xdr:nvSpPr>
      <xdr:spPr>
        <a:xfrm>
          <a:off x="14325111" y="62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139443</xdr:rowOff>
    </xdr:from>
    <xdr:to>
      <xdr:col>20</xdr:col>
      <xdr:colOff>9525</xdr:colOff>
      <xdr:row>38</xdr:row>
      <xdr:rowOff>69593</xdr:rowOff>
    </xdr:to>
    <xdr:sp macro="" textlink="">
      <xdr:nvSpPr>
        <xdr:cNvPr id="541" name="円/楕円 540"/>
        <xdr:cNvSpPr/>
      </xdr:nvSpPr>
      <xdr:spPr>
        <a:xfrm>
          <a:off x="13652500" y="64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86120</xdr:rowOff>
    </xdr:from>
    <xdr:ext cx="534377" cy="259045"/>
    <xdr:sp macro="" textlink="">
      <xdr:nvSpPr>
        <xdr:cNvPr id="542" name="テキスト ボックス 541"/>
        <xdr:cNvSpPr txBox="1"/>
      </xdr:nvSpPr>
      <xdr:spPr>
        <a:xfrm>
          <a:off x="13436111" y="625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143398</xdr:rowOff>
    </xdr:from>
    <xdr:to>
      <xdr:col>18</xdr:col>
      <xdr:colOff>492125</xdr:colOff>
      <xdr:row>38</xdr:row>
      <xdr:rowOff>73548</xdr:rowOff>
    </xdr:to>
    <xdr:sp macro="" textlink="">
      <xdr:nvSpPr>
        <xdr:cNvPr id="543" name="円/楕円 542"/>
        <xdr:cNvSpPr/>
      </xdr:nvSpPr>
      <xdr:spPr>
        <a:xfrm>
          <a:off x="12763500" y="64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90075</xdr:rowOff>
    </xdr:from>
    <xdr:ext cx="534377" cy="259045"/>
    <xdr:sp macro="" textlink="">
      <xdr:nvSpPr>
        <xdr:cNvPr id="544" name="テキスト ボックス 543"/>
        <xdr:cNvSpPr txBox="1"/>
      </xdr:nvSpPr>
      <xdr:spPr>
        <a:xfrm>
          <a:off x="12547111" y="626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58" name="テキスト ボックス 55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0" name="テキスト ボックス 55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66" name="テキスト ボックス 56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0" name="直線コネクタ 569"/>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1"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2" name="直線コネクタ 571"/>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3"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4" name="直線コネクタ 573"/>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64587</xdr:rowOff>
    </xdr:from>
    <xdr:to>
      <xdr:col>23</xdr:col>
      <xdr:colOff>517525</xdr:colOff>
      <xdr:row>57</xdr:row>
      <xdr:rowOff>153481</xdr:rowOff>
    </xdr:to>
    <xdr:cxnSp macro="">
      <xdr:nvCxnSpPr>
        <xdr:cNvPr id="575" name="直線コネクタ 574"/>
        <xdr:cNvCxnSpPr/>
      </xdr:nvCxnSpPr>
      <xdr:spPr>
        <a:xfrm>
          <a:off x="15481300" y="9837237"/>
          <a:ext cx="838200" cy="8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76"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77" name="フローチャート : 判断 576"/>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161177</xdr:rowOff>
    </xdr:from>
    <xdr:to>
      <xdr:col>22</xdr:col>
      <xdr:colOff>365125</xdr:colOff>
      <xdr:row>57</xdr:row>
      <xdr:rowOff>64587</xdr:rowOff>
    </xdr:to>
    <xdr:cxnSp macro="">
      <xdr:nvCxnSpPr>
        <xdr:cNvPr id="578" name="直線コネクタ 577"/>
        <xdr:cNvCxnSpPr/>
      </xdr:nvCxnSpPr>
      <xdr:spPr>
        <a:xfrm>
          <a:off x="14592300" y="9762377"/>
          <a:ext cx="889000" cy="7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3547</xdr:rowOff>
    </xdr:from>
    <xdr:to>
      <xdr:col>22</xdr:col>
      <xdr:colOff>415925</xdr:colOff>
      <xdr:row>58</xdr:row>
      <xdr:rowOff>105147</xdr:rowOff>
    </xdr:to>
    <xdr:sp macro="" textlink="">
      <xdr:nvSpPr>
        <xdr:cNvPr id="579" name="フローチャート : 判断 578"/>
        <xdr:cNvSpPr/>
      </xdr:nvSpPr>
      <xdr:spPr>
        <a:xfrm>
          <a:off x="15430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96274</xdr:rowOff>
    </xdr:from>
    <xdr:ext cx="599010" cy="259045"/>
    <xdr:sp macro="" textlink="">
      <xdr:nvSpPr>
        <xdr:cNvPr id="580" name="テキスト ボックス 579"/>
        <xdr:cNvSpPr txBox="1"/>
      </xdr:nvSpPr>
      <xdr:spPr>
        <a:xfrm>
          <a:off x="15181794"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161177</xdr:rowOff>
    </xdr:from>
    <xdr:to>
      <xdr:col>21</xdr:col>
      <xdr:colOff>161925</xdr:colOff>
      <xdr:row>58</xdr:row>
      <xdr:rowOff>111403</xdr:rowOff>
    </xdr:to>
    <xdr:cxnSp macro="">
      <xdr:nvCxnSpPr>
        <xdr:cNvPr id="581" name="直線コネクタ 580"/>
        <xdr:cNvCxnSpPr/>
      </xdr:nvCxnSpPr>
      <xdr:spPr>
        <a:xfrm flipV="1">
          <a:off x="13703300" y="9762377"/>
          <a:ext cx="889000" cy="29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11173</xdr:rowOff>
    </xdr:from>
    <xdr:to>
      <xdr:col>21</xdr:col>
      <xdr:colOff>212725</xdr:colOff>
      <xdr:row>58</xdr:row>
      <xdr:rowOff>112773</xdr:rowOff>
    </xdr:to>
    <xdr:sp macro="" textlink="">
      <xdr:nvSpPr>
        <xdr:cNvPr id="582" name="フローチャート : 判断 581"/>
        <xdr:cNvSpPr/>
      </xdr:nvSpPr>
      <xdr:spPr>
        <a:xfrm>
          <a:off x="14541500" y="995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103900</xdr:rowOff>
    </xdr:from>
    <xdr:ext cx="599010" cy="259045"/>
    <xdr:sp macro="" textlink="">
      <xdr:nvSpPr>
        <xdr:cNvPr id="583" name="テキスト ボックス 582"/>
        <xdr:cNvSpPr txBox="1"/>
      </xdr:nvSpPr>
      <xdr:spPr>
        <a:xfrm>
          <a:off x="14292794" y="1004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111403</xdr:rowOff>
    </xdr:from>
    <xdr:to>
      <xdr:col>19</xdr:col>
      <xdr:colOff>644525</xdr:colOff>
      <xdr:row>58</xdr:row>
      <xdr:rowOff>146241</xdr:rowOff>
    </xdr:to>
    <xdr:cxnSp macro="">
      <xdr:nvCxnSpPr>
        <xdr:cNvPr id="584" name="直線コネクタ 583"/>
        <xdr:cNvCxnSpPr/>
      </xdr:nvCxnSpPr>
      <xdr:spPr>
        <a:xfrm flipV="1">
          <a:off x="12814300" y="10055503"/>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16896</xdr:rowOff>
    </xdr:from>
    <xdr:to>
      <xdr:col>20</xdr:col>
      <xdr:colOff>9525</xdr:colOff>
      <xdr:row>58</xdr:row>
      <xdr:rowOff>118496</xdr:rowOff>
    </xdr:to>
    <xdr:sp macro="" textlink="">
      <xdr:nvSpPr>
        <xdr:cNvPr id="585" name="フローチャート : 判断 584"/>
        <xdr:cNvSpPr/>
      </xdr:nvSpPr>
      <xdr:spPr>
        <a:xfrm>
          <a:off x="13652500" y="996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135023</xdr:rowOff>
    </xdr:from>
    <xdr:ext cx="599010" cy="259045"/>
    <xdr:sp macro="" textlink="">
      <xdr:nvSpPr>
        <xdr:cNvPr id="586" name="テキスト ボックス 585"/>
        <xdr:cNvSpPr txBox="1"/>
      </xdr:nvSpPr>
      <xdr:spPr>
        <a:xfrm>
          <a:off x="13403794" y="973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39915</xdr:rowOff>
    </xdr:from>
    <xdr:to>
      <xdr:col>18</xdr:col>
      <xdr:colOff>492125</xdr:colOff>
      <xdr:row>58</xdr:row>
      <xdr:rowOff>141515</xdr:rowOff>
    </xdr:to>
    <xdr:sp macro="" textlink="">
      <xdr:nvSpPr>
        <xdr:cNvPr id="587" name="フローチャート : 判断 586"/>
        <xdr:cNvSpPr/>
      </xdr:nvSpPr>
      <xdr:spPr>
        <a:xfrm>
          <a:off x="12763500" y="998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158042</xdr:rowOff>
    </xdr:from>
    <xdr:ext cx="599010" cy="259045"/>
    <xdr:sp macro="" textlink="">
      <xdr:nvSpPr>
        <xdr:cNvPr id="588" name="テキスト ボックス 587"/>
        <xdr:cNvSpPr txBox="1"/>
      </xdr:nvSpPr>
      <xdr:spPr>
        <a:xfrm>
          <a:off x="12514794" y="975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102681</xdr:rowOff>
    </xdr:from>
    <xdr:to>
      <xdr:col>23</xdr:col>
      <xdr:colOff>568325</xdr:colOff>
      <xdr:row>58</xdr:row>
      <xdr:rowOff>32831</xdr:rowOff>
    </xdr:to>
    <xdr:sp macro="" textlink="">
      <xdr:nvSpPr>
        <xdr:cNvPr id="594" name="円/楕円 593"/>
        <xdr:cNvSpPr/>
      </xdr:nvSpPr>
      <xdr:spPr>
        <a:xfrm>
          <a:off x="16268700" y="98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125558</xdr:rowOff>
    </xdr:from>
    <xdr:ext cx="599010" cy="259045"/>
    <xdr:sp macro="" textlink="">
      <xdr:nvSpPr>
        <xdr:cNvPr id="595" name="教育費該当値テキスト"/>
        <xdr:cNvSpPr txBox="1"/>
      </xdr:nvSpPr>
      <xdr:spPr>
        <a:xfrm>
          <a:off x="16370300" y="972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13787</xdr:rowOff>
    </xdr:from>
    <xdr:to>
      <xdr:col>22</xdr:col>
      <xdr:colOff>415925</xdr:colOff>
      <xdr:row>57</xdr:row>
      <xdr:rowOff>115387</xdr:rowOff>
    </xdr:to>
    <xdr:sp macro="" textlink="">
      <xdr:nvSpPr>
        <xdr:cNvPr id="596" name="円/楕円 595"/>
        <xdr:cNvSpPr/>
      </xdr:nvSpPr>
      <xdr:spPr>
        <a:xfrm>
          <a:off x="15430500" y="97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131914</xdr:rowOff>
    </xdr:from>
    <xdr:ext cx="599010" cy="259045"/>
    <xdr:sp macro="" textlink="">
      <xdr:nvSpPr>
        <xdr:cNvPr id="597" name="テキスト ボックス 596"/>
        <xdr:cNvSpPr txBox="1"/>
      </xdr:nvSpPr>
      <xdr:spPr>
        <a:xfrm>
          <a:off x="15181794" y="95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110377</xdr:rowOff>
    </xdr:from>
    <xdr:to>
      <xdr:col>21</xdr:col>
      <xdr:colOff>212725</xdr:colOff>
      <xdr:row>57</xdr:row>
      <xdr:rowOff>40527</xdr:rowOff>
    </xdr:to>
    <xdr:sp macro="" textlink="">
      <xdr:nvSpPr>
        <xdr:cNvPr id="598" name="円/楕円 597"/>
        <xdr:cNvSpPr/>
      </xdr:nvSpPr>
      <xdr:spPr>
        <a:xfrm>
          <a:off x="14541500" y="9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57054</xdr:rowOff>
    </xdr:from>
    <xdr:ext cx="599010" cy="259045"/>
    <xdr:sp macro="" textlink="">
      <xdr:nvSpPr>
        <xdr:cNvPr id="599" name="テキスト ボックス 598"/>
        <xdr:cNvSpPr txBox="1"/>
      </xdr:nvSpPr>
      <xdr:spPr>
        <a:xfrm>
          <a:off x="14292794" y="948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60603</xdr:rowOff>
    </xdr:from>
    <xdr:to>
      <xdr:col>20</xdr:col>
      <xdr:colOff>9525</xdr:colOff>
      <xdr:row>58</xdr:row>
      <xdr:rowOff>162203</xdr:rowOff>
    </xdr:to>
    <xdr:sp macro="" textlink="">
      <xdr:nvSpPr>
        <xdr:cNvPr id="600" name="円/楕円 599"/>
        <xdr:cNvSpPr/>
      </xdr:nvSpPr>
      <xdr:spPr>
        <a:xfrm>
          <a:off x="13652500" y="100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153330</xdr:rowOff>
    </xdr:from>
    <xdr:ext cx="534377" cy="259045"/>
    <xdr:sp macro="" textlink="">
      <xdr:nvSpPr>
        <xdr:cNvPr id="601" name="テキスト ボックス 600"/>
        <xdr:cNvSpPr txBox="1"/>
      </xdr:nvSpPr>
      <xdr:spPr>
        <a:xfrm>
          <a:off x="13436111" y="100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95441</xdr:rowOff>
    </xdr:from>
    <xdr:to>
      <xdr:col>18</xdr:col>
      <xdr:colOff>492125</xdr:colOff>
      <xdr:row>59</xdr:row>
      <xdr:rowOff>25591</xdr:rowOff>
    </xdr:to>
    <xdr:sp macro="" textlink="">
      <xdr:nvSpPr>
        <xdr:cNvPr id="602" name="円/楕円 601"/>
        <xdr:cNvSpPr/>
      </xdr:nvSpPr>
      <xdr:spPr>
        <a:xfrm>
          <a:off x="12763500" y="100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16718</xdr:rowOff>
    </xdr:from>
    <xdr:ext cx="534377" cy="259045"/>
    <xdr:sp macro="" textlink="">
      <xdr:nvSpPr>
        <xdr:cNvPr id="603" name="テキスト ボックス 602"/>
        <xdr:cNvSpPr txBox="1"/>
      </xdr:nvSpPr>
      <xdr:spPr>
        <a:xfrm>
          <a:off x="12547111" y="101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85395</xdr:rowOff>
    </xdr:from>
    <xdr:to>
      <xdr:col>23</xdr:col>
      <xdr:colOff>516889</xdr:colOff>
      <xdr:row>79</xdr:row>
      <xdr:rowOff>98879</xdr:rowOff>
    </xdr:to>
    <xdr:cxnSp macro="">
      <xdr:nvCxnSpPr>
        <xdr:cNvPr id="629" name="直線コネクタ 628"/>
        <xdr:cNvCxnSpPr/>
      </xdr:nvCxnSpPr>
      <xdr:spPr>
        <a:xfrm flipV="1">
          <a:off x="16317595" y="13287045"/>
          <a:ext cx="1269" cy="3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124905</xdr:rowOff>
    </xdr:from>
    <xdr:ext cx="249299" cy="259045"/>
    <xdr:sp macro="" textlink="">
      <xdr:nvSpPr>
        <xdr:cNvPr id="630" name="災害復旧費最小値テキスト"/>
        <xdr:cNvSpPr txBox="1"/>
      </xdr:nvSpPr>
      <xdr:spPr>
        <a:xfrm>
          <a:off x="16370300" y="13669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32072</xdr:rowOff>
    </xdr:from>
    <xdr:ext cx="599010" cy="259045"/>
    <xdr:sp macro="" textlink="">
      <xdr:nvSpPr>
        <xdr:cNvPr id="632" name="災害復旧費最大値テキスト"/>
        <xdr:cNvSpPr txBox="1"/>
      </xdr:nvSpPr>
      <xdr:spPr>
        <a:xfrm>
          <a:off x="16370300" y="1306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77</xdr:row>
      <xdr:rowOff>85395</xdr:rowOff>
    </xdr:from>
    <xdr:to>
      <xdr:col>23</xdr:col>
      <xdr:colOff>606425</xdr:colOff>
      <xdr:row>77</xdr:row>
      <xdr:rowOff>85395</xdr:rowOff>
    </xdr:to>
    <xdr:cxnSp macro="">
      <xdr:nvCxnSpPr>
        <xdr:cNvPr id="633" name="直線コネクタ 632"/>
        <xdr:cNvCxnSpPr/>
      </xdr:nvCxnSpPr>
      <xdr:spPr>
        <a:xfrm>
          <a:off x="16230600" y="1328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124312</xdr:rowOff>
    </xdr:from>
    <xdr:to>
      <xdr:col>23</xdr:col>
      <xdr:colOff>517525</xdr:colOff>
      <xdr:row>78</xdr:row>
      <xdr:rowOff>138109</xdr:rowOff>
    </xdr:to>
    <xdr:cxnSp macro="">
      <xdr:nvCxnSpPr>
        <xdr:cNvPr id="634" name="直線コネクタ 633"/>
        <xdr:cNvCxnSpPr/>
      </xdr:nvCxnSpPr>
      <xdr:spPr>
        <a:xfrm>
          <a:off x="15481300" y="13497412"/>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169355</xdr:rowOff>
    </xdr:from>
    <xdr:ext cx="469744" cy="259045"/>
    <xdr:sp macro="" textlink="">
      <xdr:nvSpPr>
        <xdr:cNvPr id="635" name="災害復旧費平均値テキスト"/>
        <xdr:cNvSpPr txBox="1"/>
      </xdr:nvSpPr>
      <xdr:spPr>
        <a:xfrm>
          <a:off x="16370300" y="1354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19478</xdr:rowOff>
    </xdr:from>
    <xdr:to>
      <xdr:col>23</xdr:col>
      <xdr:colOff>568325</xdr:colOff>
      <xdr:row>79</xdr:row>
      <xdr:rowOff>121078</xdr:rowOff>
    </xdr:to>
    <xdr:sp macro="" textlink="">
      <xdr:nvSpPr>
        <xdr:cNvPr id="636" name="フローチャート : 判断 635"/>
        <xdr:cNvSpPr/>
      </xdr:nvSpPr>
      <xdr:spPr>
        <a:xfrm>
          <a:off x="16268700" y="135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124312</xdr:rowOff>
    </xdr:from>
    <xdr:to>
      <xdr:col>22</xdr:col>
      <xdr:colOff>365125</xdr:colOff>
      <xdr:row>79</xdr:row>
      <xdr:rowOff>29139</xdr:rowOff>
    </xdr:to>
    <xdr:cxnSp macro="">
      <xdr:nvCxnSpPr>
        <xdr:cNvPr id="637" name="直線コネクタ 636"/>
        <xdr:cNvCxnSpPr/>
      </xdr:nvCxnSpPr>
      <xdr:spPr>
        <a:xfrm flipV="1">
          <a:off x="14592300" y="13497412"/>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611</xdr:rowOff>
    </xdr:from>
    <xdr:to>
      <xdr:col>22</xdr:col>
      <xdr:colOff>415925</xdr:colOff>
      <xdr:row>79</xdr:row>
      <xdr:rowOff>102211</xdr:rowOff>
    </xdr:to>
    <xdr:sp macro="" textlink="">
      <xdr:nvSpPr>
        <xdr:cNvPr id="638" name="フローチャート : 判断 637"/>
        <xdr:cNvSpPr/>
      </xdr:nvSpPr>
      <xdr:spPr>
        <a:xfrm>
          <a:off x="15430500" y="13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93338</xdr:rowOff>
    </xdr:from>
    <xdr:ext cx="534377" cy="259045"/>
    <xdr:sp macro="" textlink="">
      <xdr:nvSpPr>
        <xdr:cNvPr id="639" name="テキスト ボックス 638"/>
        <xdr:cNvSpPr txBox="1"/>
      </xdr:nvSpPr>
      <xdr:spPr>
        <a:xfrm>
          <a:off x="15214111" y="13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65656</xdr:rowOff>
    </xdr:from>
    <xdr:to>
      <xdr:col>21</xdr:col>
      <xdr:colOff>161925</xdr:colOff>
      <xdr:row>79</xdr:row>
      <xdr:rowOff>29139</xdr:rowOff>
    </xdr:to>
    <xdr:cxnSp macro="">
      <xdr:nvCxnSpPr>
        <xdr:cNvPr id="640" name="直線コネクタ 639"/>
        <xdr:cNvCxnSpPr/>
      </xdr:nvCxnSpPr>
      <xdr:spPr>
        <a:xfrm>
          <a:off x="13703300" y="12924406"/>
          <a:ext cx="889000" cy="64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160266</xdr:rowOff>
    </xdr:from>
    <xdr:to>
      <xdr:col>21</xdr:col>
      <xdr:colOff>212725</xdr:colOff>
      <xdr:row>79</xdr:row>
      <xdr:rowOff>90416</xdr:rowOff>
    </xdr:to>
    <xdr:sp macro="" textlink="">
      <xdr:nvSpPr>
        <xdr:cNvPr id="641" name="フローチャート : 判断 640"/>
        <xdr:cNvSpPr/>
      </xdr:nvSpPr>
      <xdr:spPr>
        <a:xfrm>
          <a:off x="14541500" y="135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81543</xdr:rowOff>
    </xdr:from>
    <xdr:ext cx="534377" cy="259045"/>
    <xdr:sp macro="" textlink="">
      <xdr:nvSpPr>
        <xdr:cNvPr id="642" name="テキスト ボックス 641"/>
        <xdr:cNvSpPr txBox="1"/>
      </xdr:nvSpPr>
      <xdr:spPr>
        <a:xfrm>
          <a:off x="14325111" y="1362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73054</xdr:rowOff>
    </xdr:from>
    <xdr:to>
      <xdr:col>19</xdr:col>
      <xdr:colOff>644525</xdr:colOff>
      <xdr:row>75</xdr:row>
      <xdr:rowOff>65656</xdr:rowOff>
    </xdr:to>
    <xdr:cxnSp macro="">
      <xdr:nvCxnSpPr>
        <xdr:cNvPr id="643" name="直線コネクタ 642"/>
        <xdr:cNvCxnSpPr/>
      </xdr:nvCxnSpPr>
      <xdr:spPr>
        <a:xfrm>
          <a:off x="12814300" y="12074554"/>
          <a:ext cx="889000" cy="84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142060</xdr:rowOff>
    </xdr:from>
    <xdr:to>
      <xdr:col>20</xdr:col>
      <xdr:colOff>9525</xdr:colOff>
      <xdr:row>79</xdr:row>
      <xdr:rowOff>72210</xdr:rowOff>
    </xdr:to>
    <xdr:sp macro="" textlink="">
      <xdr:nvSpPr>
        <xdr:cNvPr id="644" name="フローチャート : 判断 643"/>
        <xdr:cNvSpPr/>
      </xdr:nvSpPr>
      <xdr:spPr>
        <a:xfrm>
          <a:off x="13652500" y="135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63337</xdr:rowOff>
    </xdr:from>
    <xdr:ext cx="534377" cy="259045"/>
    <xdr:sp macro="" textlink="">
      <xdr:nvSpPr>
        <xdr:cNvPr id="645" name="テキスト ボックス 644"/>
        <xdr:cNvSpPr txBox="1"/>
      </xdr:nvSpPr>
      <xdr:spPr>
        <a:xfrm>
          <a:off x="13436111" y="136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148515</xdr:rowOff>
    </xdr:from>
    <xdr:to>
      <xdr:col>18</xdr:col>
      <xdr:colOff>492125</xdr:colOff>
      <xdr:row>79</xdr:row>
      <xdr:rowOff>78665</xdr:rowOff>
    </xdr:to>
    <xdr:sp macro="" textlink="">
      <xdr:nvSpPr>
        <xdr:cNvPr id="646" name="フローチャート : 判断 645"/>
        <xdr:cNvSpPr/>
      </xdr:nvSpPr>
      <xdr:spPr>
        <a:xfrm>
          <a:off x="12763500" y="1352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69792</xdr:rowOff>
    </xdr:from>
    <xdr:ext cx="534377" cy="259045"/>
    <xdr:sp macro="" textlink="">
      <xdr:nvSpPr>
        <xdr:cNvPr id="647" name="テキスト ボックス 646"/>
        <xdr:cNvSpPr txBox="1"/>
      </xdr:nvSpPr>
      <xdr:spPr>
        <a:xfrm>
          <a:off x="12547111" y="136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87309</xdr:rowOff>
    </xdr:from>
    <xdr:to>
      <xdr:col>23</xdr:col>
      <xdr:colOff>568325</xdr:colOff>
      <xdr:row>79</xdr:row>
      <xdr:rowOff>17459</xdr:rowOff>
    </xdr:to>
    <xdr:sp macro="" textlink="">
      <xdr:nvSpPr>
        <xdr:cNvPr id="653" name="円/楕円 652"/>
        <xdr:cNvSpPr/>
      </xdr:nvSpPr>
      <xdr:spPr>
        <a:xfrm>
          <a:off x="16268700" y="134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110186</xdr:rowOff>
    </xdr:from>
    <xdr:ext cx="534377" cy="259045"/>
    <xdr:sp macro="" textlink="">
      <xdr:nvSpPr>
        <xdr:cNvPr id="654" name="災害復旧費該当値テキスト"/>
        <xdr:cNvSpPr txBox="1"/>
      </xdr:nvSpPr>
      <xdr:spPr>
        <a:xfrm>
          <a:off x="16370300" y="133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73512</xdr:rowOff>
    </xdr:from>
    <xdr:to>
      <xdr:col>22</xdr:col>
      <xdr:colOff>415925</xdr:colOff>
      <xdr:row>79</xdr:row>
      <xdr:rowOff>3662</xdr:rowOff>
    </xdr:to>
    <xdr:sp macro="" textlink="">
      <xdr:nvSpPr>
        <xdr:cNvPr id="655" name="円/楕円 654"/>
        <xdr:cNvSpPr/>
      </xdr:nvSpPr>
      <xdr:spPr>
        <a:xfrm>
          <a:off x="15430500" y="134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20189</xdr:rowOff>
    </xdr:from>
    <xdr:ext cx="534377" cy="259045"/>
    <xdr:sp macro="" textlink="">
      <xdr:nvSpPr>
        <xdr:cNvPr id="656" name="テキスト ボックス 655"/>
        <xdr:cNvSpPr txBox="1"/>
      </xdr:nvSpPr>
      <xdr:spPr>
        <a:xfrm>
          <a:off x="15214111" y="132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149789</xdr:rowOff>
    </xdr:from>
    <xdr:to>
      <xdr:col>21</xdr:col>
      <xdr:colOff>212725</xdr:colOff>
      <xdr:row>79</xdr:row>
      <xdr:rowOff>79939</xdr:rowOff>
    </xdr:to>
    <xdr:sp macro="" textlink="">
      <xdr:nvSpPr>
        <xdr:cNvPr id="657" name="円/楕円 656"/>
        <xdr:cNvSpPr/>
      </xdr:nvSpPr>
      <xdr:spPr>
        <a:xfrm>
          <a:off x="14541500" y="135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96466</xdr:rowOff>
    </xdr:from>
    <xdr:ext cx="534377" cy="259045"/>
    <xdr:sp macro="" textlink="">
      <xdr:nvSpPr>
        <xdr:cNvPr id="658" name="テキスト ボックス 657"/>
        <xdr:cNvSpPr txBox="1"/>
      </xdr:nvSpPr>
      <xdr:spPr>
        <a:xfrm>
          <a:off x="14325111" y="132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14856</xdr:rowOff>
    </xdr:from>
    <xdr:to>
      <xdr:col>20</xdr:col>
      <xdr:colOff>9525</xdr:colOff>
      <xdr:row>75</xdr:row>
      <xdr:rowOff>116456</xdr:rowOff>
    </xdr:to>
    <xdr:sp macro="" textlink="">
      <xdr:nvSpPr>
        <xdr:cNvPr id="659" name="円/楕円 658"/>
        <xdr:cNvSpPr/>
      </xdr:nvSpPr>
      <xdr:spPr>
        <a:xfrm>
          <a:off x="13652500" y="128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132983</xdr:rowOff>
    </xdr:from>
    <xdr:ext cx="599010" cy="259045"/>
    <xdr:sp macro="" textlink="">
      <xdr:nvSpPr>
        <xdr:cNvPr id="660" name="テキスト ボックス 659"/>
        <xdr:cNvSpPr txBox="1"/>
      </xdr:nvSpPr>
      <xdr:spPr>
        <a:xfrm>
          <a:off x="13403794" y="126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220,173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22254</xdr:rowOff>
    </xdr:from>
    <xdr:to>
      <xdr:col>18</xdr:col>
      <xdr:colOff>492125</xdr:colOff>
      <xdr:row>70</xdr:row>
      <xdr:rowOff>123854</xdr:rowOff>
    </xdr:to>
    <xdr:sp macro="" textlink="">
      <xdr:nvSpPr>
        <xdr:cNvPr id="661" name="円/楕円 660"/>
        <xdr:cNvSpPr/>
      </xdr:nvSpPr>
      <xdr:spPr>
        <a:xfrm>
          <a:off x="12763500" y="120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140381</xdr:rowOff>
    </xdr:from>
    <xdr:ext cx="599010" cy="259045"/>
    <xdr:sp macro="" textlink="">
      <xdr:nvSpPr>
        <xdr:cNvPr id="662" name="テキスト ボックス 661"/>
        <xdr:cNvSpPr txBox="1"/>
      </xdr:nvSpPr>
      <xdr:spPr>
        <a:xfrm>
          <a:off x="12514794" y="11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108192</xdr:rowOff>
    </xdr:from>
    <xdr:to>
      <xdr:col>23</xdr:col>
      <xdr:colOff>517525</xdr:colOff>
      <xdr:row>96</xdr:row>
      <xdr:rowOff>38964</xdr:rowOff>
    </xdr:to>
    <xdr:cxnSp macro="">
      <xdr:nvCxnSpPr>
        <xdr:cNvPr id="691" name="直線コネクタ 690"/>
        <xdr:cNvCxnSpPr/>
      </xdr:nvCxnSpPr>
      <xdr:spPr>
        <a:xfrm flipV="1">
          <a:off x="15481300" y="16395942"/>
          <a:ext cx="8382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2"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38964</xdr:rowOff>
    </xdr:from>
    <xdr:to>
      <xdr:col>22</xdr:col>
      <xdr:colOff>365125</xdr:colOff>
      <xdr:row>96</xdr:row>
      <xdr:rowOff>75853</xdr:rowOff>
    </xdr:to>
    <xdr:cxnSp macro="">
      <xdr:nvCxnSpPr>
        <xdr:cNvPr id="694" name="直線コネクタ 693"/>
        <xdr:cNvCxnSpPr/>
      </xdr:nvCxnSpPr>
      <xdr:spPr>
        <a:xfrm flipV="1">
          <a:off x="14592300" y="16498164"/>
          <a:ext cx="889000" cy="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122180</xdr:rowOff>
    </xdr:from>
    <xdr:to>
      <xdr:col>22</xdr:col>
      <xdr:colOff>415925</xdr:colOff>
      <xdr:row>96</xdr:row>
      <xdr:rowOff>52330</xdr:rowOff>
    </xdr:to>
    <xdr:sp macro="" textlink="">
      <xdr:nvSpPr>
        <xdr:cNvPr id="695" name="フローチャート : 判断 694"/>
        <xdr:cNvSpPr/>
      </xdr:nvSpPr>
      <xdr:spPr>
        <a:xfrm>
          <a:off x="15430500" y="16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68857</xdr:rowOff>
    </xdr:from>
    <xdr:ext cx="599010" cy="259045"/>
    <xdr:sp macro="" textlink="">
      <xdr:nvSpPr>
        <xdr:cNvPr id="696" name="テキスト ボックス 695"/>
        <xdr:cNvSpPr txBox="1"/>
      </xdr:nvSpPr>
      <xdr:spPr>
        <a:xfrm>
          <a:off x="15181794" y="1618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30026</xdr:rowOff>
    </xdr:from>
    <xdr:to>
      <xdr:col>21</xdr:col>
      <xdr:colOff>161925</xdr:colOff>
      <xdr:row>96</xdr:row>
      <xdr:rowOff>75853</xdr:rowOff>
    </xdr:to>
    <xdr:cxnSp macro="">
      <xdr:nvCxnSpPr>
        <xdr:cNvPr id="697" name="直線コネクタ 696"/>
        <xdr:cNvCxnSpPr/>
      </xdr:nvCxnSpPr>
      <xdr:spPr>
        <a:xfrm>
          <a:off x="13703300" y="16146326"/>
          <a:ext cx="889000" cy="38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111585</xdr:rowOff>
    </xdr:from>
    <xdr:to>
      <xdr:col>21</xdr:col>
      <xdr:colOff>212725</xdr:colOff>
      <xdr:row>96</xdr:row>
      <xdr:rowOff>41735</xdr:rowOff>
    </xdr:to>
    <xdr:sp macro="" textlink="">
      <xdr:nvSpPr>
        <xdr:cNvPr id="698" name="フローチャート : 判断 697"/>
        <xdr:cNvSpPr/>
      </xdr:nvSpPr>
      <xdr:spPr>
        <a:xfrm>
          <a:off x="14541500" y="1639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58262</xdr:rowOff>
    </xdr:from>
    <xdr:ext cx="599010" cy="259045"/>
    <xdr:sp macro="" textlink="">
      <xdr:nvSpPr>
        <xdr:cNvPr id="699" name="テキスト ボックス 698"/>
        <xdr:cNvSpPr txBox="1"/>
      </xdr:nvSpPr>
      <xdr:spPr>
        <a:xfrm>
          <a:off x="14292794" y="1617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30026</xdr:rowOff>
    </xdr:from>
    <xdr:to>
      <xdr:col>19</xdr:col>
      <xdr:colOff>644525</xdr:colOff>
      <xdr:row>96</xdr:row>
      <xdr:rowOff>40914</xdr:rowOff>
    </xdr:to>
    <xdr:cxnSp macro="">
      <xdr:nvCxnSpPr>
        <xdr:cNvPr id="700" name="直線コネクタ 699"/>
        <xdr:cNvCxnSpPr/>
      </xdr:nvCxnSpPr>
      <xdr:spPr>
        <a:xfrm flipV="1">
          <a:off x="12814300" y="16146326"/>
          <a:ext cx="889000" cy="35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89125</xdr:rowOff>
    </xdr:from>
    <xdr:to>
      <xdr:col>20</xdr:col>
      <xdr:colOff>9525</xdr:colOff>
      <xdr:row>96</xdr:row>
      <xdr:rowOff>19275</xdr:rowOff>
    </xdr:to>
    <xdr:sp macro="" textlink="">
      <xdr:nvSpPr>
        <xdr:cNvPr id="701" name="フローチャート : 判断 700"/>
        <xdr:cNvSpPr/>
      </xdr:nvSpPr>
      <xdr:spPr>
        <a:xfrm>
          <a:off x="13652500" y="1637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10402</xdr:rowOff>
    </xdr:from>
    <xdr:ext cx="599010" cy="259045"/>
    <xdr:sp macro="" textlink="">
      <xdr:nvSpPr>
        <xdr:cNvPr id="702" name="テキスト ボックス 701"/>
        <xdr:cNvSpPr txBox="1"/>
      </xdr:nvSpPr>
      <xdr:spPr>
        <a:xfrm>
          <a:off x="13403794" y="1646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109113</xdr:rowOff>
    </xdr:from>
    <xdr:to>
      <xdr:col>18</xdr:col>
      <xdr:colOff>492125</xdr:colOff>
      <xdr:row>96</xdr:row>
      <xdr:rowOff>39263</xdr:rowOff>
    </xdr:to>
    <xdr:sp macro="" textlink="">
      <xdr:nvSpPr>
        <xdr:cNvPr id="703" name="フローチャート : 判断 702"/>
        <xdr:cNvSpPr/>
      </xdr:nvSpPr>
      <xdr:spPr>
        <a:xfrm>
          <a:off x="12763500" y="1639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55790</xdr:rowOff>
    </xdr:from>
    <xdr:ext cx="599010" cy="259045"/>
    <xdr:sp macro="" textlink="">
      <xdr:nvSpPr>
        <xdr:cNvPr id="704" name="テキスト ボックス 703"/>
        <xdr:cNvSpPr txBox="1"/>
      </xdr:nvSpPr>
      <xdr:spPr>
        <a:xfrm>
          <a:off x="12514794" y="161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57392</xdr:rowOff>
    </xdr:from>
    <xdr:to>
      <xdr:col>23</xdr:col>
      <xdr:colOff>568325</xdr:colOff>
      <xdr:row>95</xdr:row>
      <xdr:rowOff>158992</xdr:rowOff>
    </xdr:to>
    <xdr:sp macro="" textlink="">
      <xdr:nvSpPr>
        <xdr:cNvPr id="710" name="円/楕円 709"/>
        <xdr:cNvSpPr/>
      </xdr:nvSpPr>
      <xdr:spPr>
        <a:xfrm>
          <a:off x="16268700" y="163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80269</xdr:rowOff>
    </xdr:from>
    <xdr:ext cx="599010" cy="259045"/>
    <xdr:sp macro="" textlink="">
      <xdr:nvSpPr>
        <xdr:cNvPr id="711" name="公債費該当値テキスト"/>
        <xdr:cNvSpPr txBox="1"/>
      </xdr:nvSpPr>
      <xdr:spPr>
        <a:xfrm>
          <a:off x="16370300" y="1619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163,270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159614</xdr:rowOff>
    </xdr:from>
    <xdr:to>
      <xdr:col>22</xdr:col>
      <xdr:colOff>415925</xdr:colOff>
      <xdr:row>96</xdr:row>
      <xdr:rowOff>89764</xdr:rowOff>
    </xdr:to>
    <xdr:sp macro="" textlink="">
      <xdr:nvSpPr>
        <xdr:cNvPr id="712" name="円/楕円 711"/>
        <xdr:cNvSpPr/>
      </xdr:nvSpPr>
      <xdr:spPr>
        <a:xfrm>
          <a:off x="15430500" y="16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80891</xdr:rowOff>
    </xdr:from>
    <xdr:ext cx="599010" cy="259045"/>
    <xdr:sp macro="" textlink="">
      <xdr:nvSpPr>
        <xdr:cNvPr id="713" name="テキスト ボックス 712"/>
        <xdr:cNvSpPr txBox="1"/>
      </xdr:nvSpPr>
      <xdr:spPr>
        <a:xfrm>
          <a:off x="15181794" y="1654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25053</xdr:rowOff>
    </xdr:from>
    <xdr:to>
      <xdr:col>21</xdr:col>
      <xdr:colOff>212725</xdr:colOff>
      <xdr:row>96</xdr:row>
      <xdr:rowOff>126653</xdr:rowOff>
    </xdr:to>
    <xdr:sp macro="" textlink="">
      <xdr:nvSpPr>
        <xdr:cNvPr id="714" name="円/楕円 713"/>
        <xdr:cNvSpPr/>
      </xdr:nvSpPr>
      <xdr:spPr>
        <a:xfrm>
          <a:off x="14541500" y="164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117780</xdr:rowOff>
    </xdr:from>
    <xdr:ext cx="599010" cy="259045"/>
    <xdr:sp macro="" textlink="">
      <xdr:nvSpPr>
        <xdr:cNvPr id="715" name="テキスト ボックス 714"/>
        <xdr:cNvSpPr txBox="1"/>
      </xdr:nvSpPr>
      <xdr:spPr>
        <a:xfrm>
          <a:off x="14292794" y="1657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126,758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150676</xdr:rowOff>
    </xdr:from>
    <xdr:to>
      <xdr:col>20</xdr:col>
      <xdr:colOff>9525</xdr:colOff>
      <xdr:row>94</xdr:row>
      <xdr:rowOff>80826</xdr:rowOff>
    </xdr:to>
    <xdr:sp macro="" textlink="">
      <xdr:nvSpPr>
        <xdr:cNvPr id="716" name="円/楕円 715"/>
        <xdr:cNvSpPr/>
      </xdr:nvSpPr>
      <xdr:spPr>
        <a:xfrm>
          <a:off x="13652500" y="160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97353</xdr:rowOff>
    </xdr:from>
    <xdr:ext cx="599010" cy="259045"/>
    <xdr:sp macro="" textlink="">
      <xdr:nvSpPr>
        <xdr:cNvPr id="717" name="テキスト ボックス 716"/>
        <xdr:cNvSpPr txBox="1"/>
      </xdr:nvSpPr>
      <xdr:spPr>
        <a:xfrm>
          <a:off x="13403794" y="1587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228,786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161564</xdr:rowOff>
    </xdr:from>
    <xdr:to>
      <xdr:col>18</xdr:col>
      <xdr:colOff>492125</xdr:colOff>
      <xdr:row>96</xdr:row>
      <xdr:rowOff>91714</xdr:rowOff>
    </xdr:to>
    <xdr:sp macro="" textlink="">
      <xdr:nvSpPr>
        <xdr:cNvPr id="718" name="円/楕円 717"/>
        <xdr:cNvSpPr/>
      </xdr:nvSpPr>
      <xdr:spPr>
        <a:xfrm>
          <a:off x="12763500" y="1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82841</xdr:rowOff>
    </xdr:from>
    <xdr:ext cx="599010" cy="259045"/>
    <xdr:sp macro="" textlink="">
      <xdr:nvSpPr>
        <xdr:cNvPr id="719" name="テキスト ボックス 718"/>
        <xdr:cNvSpPr txBox="1"/>
      </xdr:nvSpPr>
      <xdr:spPr>
        <a:xfrm>
          <a:off x="12514794" y="1654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7"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38243</xdr:rowOff>
    </xdr:from>
    <xdr:to>
      <xdr:col>31</xdr:col>
      <xdr:colOff>85725</xdr:colOff>
      <xdr:row>38</xdr:row>
      <xdr:rowOff>139843</xdr:rowOff>
    </xdr:to>
    <xdr:sp macro="" textlink="">
      <xdr:nvSpPr>
        <xdr:cNvPr id="750" name="フローチャート : 判断 749"/>
        <xdr:cNvSpPr/>
      </xdr:nvSpPr>
      <xdr:spPr>
        <a:xfrm>
          <a:off x="21272500" y="655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156369</xdr:rowOff>
    </xdr:from>
    <xdr:ext cx="378565" cy="259045"/>
    <xdr:sp macro="" textlink="">
      <xdr:nvSpPr>
        <xdr:cNvPr id="751" name="テキスト ボックス 750"/>
        <xdr:cNvSpPr txBox="1"/>
      </xdr:nvSpPr>
      <xdr:spPr>
        <a:xfrm>
          <a:off x="21134017" y="632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42997</xdr:rowOff>
    </xdr:from>
    <xdr:to>
      <xdr:col>29</xdr:col>
      <xdr:colOff>568325</xdr:colOff>
      <xdr:row>37</xdr:row>
      <xdr:rowOff>144597</xdr:rowOff>
    </xdr:to>
    <xdr:sp macro="" textlink="">
      <xdr:nvSpPr>
        <xdr:cNvPr id="753" name="フローチャート : 判断 752"/>
        <xdr:cNvSpPr/>
      </xdr:nvSpPr>
      <xdr:spPr>
        <a:xfrm>
          <a:off x="20383500" y="638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161124</xdr:rowOff>
    </xdr:from>
    <xdr:ext cx="469744" cy="259045"/>
    <xdr:sp macro="" textlink="">
      <xdr:nvSpPr>
        <xdr:cNvPr id="754" name="テキスト ボックス 753"/>
        <xdr:cNvSpPr txBox="1"/>
      </xdr:nvSpPr>
      <xdr:spPr>
        <a:xfrm>
          <a:off x="20199427" y="616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21875</xdr:rowOff>
    </xdr:from>
    <xdr:to>
      <xdr:col>28</xdr:col>
      <xdr:colOff>365125</xdr:colOff>
      <xdr:row>38</xdr:row>
      <xdr:rowOff>123475</xdr:rowOff>
    </xdr:to>
    <xdr:sp macro="" textlink="">
      <xdr:nvSpPr>
        <xdr:cNvPr id="756" name="フローチャート : 判断 755"/>
        <xdr:cNvSpPr/>
      </xdr:nvSpPr>
      <xdr:spPr>
        <a:xfrm>
          <a:off x="19494500" y="65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140002</xdr:rowOff>
    </xdr:from>
    <xdr:ext cx="378565" cy="259045"/>
    <xdr:sp macro="" textlink="">
      <xdr:nvSpPr>
        <xdr:cNvPr id="757" name="テキスト ボックス 756"/>
        <xdr:cNvSpPr txBox="1"/>
      </xdr:nvSpPr>
      <xdr:spPr>
        <a:xfrm>
          <a:off x="19356017" y="631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163515</xdr:rowOff>
    </xdr:from>
    <xdr:to>
      <xdr:col>27</xdr:col>
      <xdr:colOff>161925</xdr:colOff>
      <xdr:row>38</xdr:row>
      <xdr:rowOff>93665</xdr:rowOff>
    </xdr:to>
    <xdr:sp macro="" textlink="">
      <xdr:nvSpPr>
        <xdr:cNvPr id="758" name="フローチャート : 判断 757"/>
        <xdr:cNvSpPr/>
      </xdr:nvSpPr>
      <xdr:spPr>
        <a:xfrm>
          <a:off x="18605500" y="650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110192</xdr:rowOff>
    </xdr:from>
    <xdr:ext cx="469744" cy="259045"/>
    <xdr:sp macro="" textlink="">
      <xdr:nvSpPr>
        <xdr:cNvPr id="759" name="テキスト ボックス 758"/>
        <xdr:cNvSpPr txBox="1"/>
      </xdr:nvSpPr>
      <xdr:spPr>
        <a:xfrm>
          <a:off x="18421427" y="628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6"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総務費について、H24、H25で大きく増加しているがこれは、平成23年度新潟・福島豪雨災害に伴い、只見川豪雨災害復興基金を創設し、積立を行ったためである。民生費については、H24に増加しているがこれは、老人福祉施設建設や、東日本大震災に伴地域給付金事業、災害対策基金への積立によるものである。商工費について、H24、H26</a:t>
          </a:r>
          <a:r>
            <a:rPr lang="ja-JP" altLang="en-US" sz="1400">
              <a:solidFill>
                <a:schemeClr val="dk1"/>
              </a:solidFill>
              <a:effectLst/>
              <a:latin typeface="+mn-lt"/>
              <a:ea typeface="+mn-ea"/>
              <a:cs typeface="+mn-cs"/>
            </a:rPr>
            <a:t>～</a:t>
          </a:r>
          <a:r>
            <a:rPr lang="en-US" altLang="ja-JP" sz="1400">
              <a:solidFill>
                <a:schemeClr val="dk1"/>
              </a:solidFill>
              <a:effectLst/>
              <a:latin typeface="+mn-lt"/>
              <a:ea typeface="+mn-ea"/>
              <a:cs typeface="+mn-cs"/>
            </a:rPr>
            <a:t>H28</a:t>
          </a:r>
          <a:r>
            <a:rPr lang="ja-JP" altLang="ja-JP" sz="1400">
              <a:solidFill>
                <a:schemeClr val="dk1"/>
              </a:solidFill>
              <a:effectLst/>
              <a:latin typeface="+mn-lt"/>
              <a:ea typeface="+mn-ea"/>
              <a:cs typeface="+mn-cs"/>
            </a:rPr>
            <a:t>について増加しているが、H24については道の駅建設事業、H26</a:t>
          </a:r>
          <a:r>
            <a:rPr lang="ja-JP" altLang="en-US" sz="1400">
              <a:solidFill>
                <a:schemeClr val="dk1"/>
              </a:solidFill>
              <a:effectLst/>
              <a:latin typeface="+mn-lt"/>
              <a:ea typeface="+mn-ea"/>
              <a:cs typeface="+mn-cs"/>
            </a:rPr>
            <a:t>～</a:t>
          </a:r>
          <a:r>
            <a:rPr lang="en-US" altLang="ja-JP" sz="1400">
              <a:solidFill>
                <a:schemeClr val="dk1"/>
              </a:solidFill>
              <a:effectLst/>
              <a:latin typeface="+mn-lt"/>
              <a:ea typeface="+mn-ea"/>
              <a:cs typeface="+mn-cs"/>
            </a:rPr>
            <a:t>H28</a:t>
          </a:r>
          <a:r>
            <a:rPr lang="ja-JP" altLang="ja-JP" sz="1400">
              <a:solidFill>
                <a:schemeClr val="dk1"/>
              </a:solidFill>
              <a:effectLst/>
              <a:latin typeface="+mn-lt"/>
              <a:ea typeface="+mn-ea"/>
              <a:cs typeface="+mn-cs"/>
            </a:rPr>
            <a:t>については保養センター改築事業によるものである。教育費について、H26</a:t>
          </a:r>
          <a:r>
            <a:rPr lang="ja-JP" altLang="en-US" sz="1400">
              <a:solidFill>
                <a:schemeClr val="dk1"/>
              </a:solidFill>
              <a:effectLst/>
              <a:latin typeface="+mn-lt"/>
              <a:ea typeface="+mn-ea"/>
              <a:cs typeface="+mn-cs"/>
            </a:rPr>
            <a:t>以降</a:t>
          </a:r>
          <a:r>
            <a:rPr lang="ja-JP" altLang="ja-JP" sz="1400">
              <a:solidFill>
                <a:schemeClr val="dk1"/>
              </a:solidFill>
              <a:effectLst/>
              <a:latin typeface="+mn-lt"/>
              <a:ea typeface="+mn-ea"/>
              <a:cs typeface="+mn-cs"/>
            </a:rPr>
            <a:t>で増加しているがこれは、H26から｢奥会津学びの１８年｣をコンセプトに町の子育て世帯を対象に子育て・就学支援を開始したことによる。それにより小中学生の給食費や教材費、修学旅行費の無料化に伴う支出や高校生の通学費や部活動の補助や寮費の無料化や食費補助に伴う支出が増加した。この事業は今後も継続的に行っていくので支出についても高い水準で推移していくと予想される。災害復旧費について、H24、H25で事業費が大幅に増加しているが、これは平成23年7月に起こった平成23年度新潟・福島豪雨災害にかかる災害復旧事業によるものである。公債費について、H25で増加しているがこれは、臨時財政対策債の繰上償還を行ったためであ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実質収支額及び実質単年度収支については、前年並みの水準であった。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財政調整基金残高については、地方税や地方交付税が上振れしたことにより繰入を行わなかったため前年度の剰余金処分分で増となっている。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ysClr val="windowText" lastClr="000000"/>
              </a:solidFill>
              <a:effectLst/>
              <a:latin typeface="+mn-lt"/>
              <a:ea typeface="+mn-ea"/>
              <a:cs typeface="+mn-cs"/>
            </a:rPr>
            <a:t>　一般会計</a:t>
          </a:r>
          <a:r>
            <a:rPr lang="ja-JP" altLang="en-US" sz="1400">
              <a:solidFill>
                <a:sysClr val="windowText" lastClr="000000"/>
              </a:solidFill>
              <a:effectLst/>
              <a:latin typeface="+mn-lt"/>
              <a:ea typeface="+mn-ea"/>
              <a:cs typeface="+mn-cs"/>
            </a:rPr>
            <a:t>の黒字額については例年並みである。</a:t>
          </a:r>
          <a:r>
            <a:rPr lang="en-US" altLang="ja-JP" sz="1400">
              <a:solidFill>
                <a:sysClr val="windowText" lastClr="000000"/>
              </a:solidFill>
              <a:effectLst/>
              <a:latin typeface="+mn-lt"/>
              <a:ea typeface="+mn-ea"/>
              <a:cs typeface="+mn-cs"/>
            </a:rPr>
            <a:t>26</a:t>
          </a:r>
          <a:r>
            <a:rPr lang="ja-JP" altLang="en-US" sz="1400">
              <a:solidFill>
                <a:sysClr val="windowText" lastClr="000000"/>
              </a:solidFill>
              <a:effectLst/>
              <a:latin typeface="+mn-lt"/>
              <a:ea typeface="+mn-ea"/>
              <a:cs typeface="+mn-cs"/>
            </a:rPr>
            <a:t>年度の黒字額が低くなっているのは、</a:t>
          </a:r>
          <a:r>
            <a:rPr lang="en-US" altLang="ja-JP" sz="1400">
              <a:solidFill>
                <a:sysClr val="windowText" lastClr="000000"/>
              </a:solidFill>
              <a:effectLst/>
              <a:latin typeface="+mn-lt"/>
              <a:ea typeface="+mn-ea"/>
              <a:cs typeface="+mn-cs"/>
            </a:rPr>
            <a:t>26</a:t>
          </a:r>
          <a:r>
            <a:rPr lang="ja-JP" altLang="en-US" sz="1400">
              <a:solidFill>
                <a:sysClr val="windowText" lastClr="000000"/>
              </a:solidFill>
              <a:effectLst/>
              <a:latin typeface="+mn-lt"/>
              <a:ea typeface="+mn-ea"/>
              <a:cs typeface="+mn-cs"/>
            </a:rPr>
            <a:t>年度に新設した少子化対策推進基金への積み立てを行ったためである。</a:t>
          </a:r>
          <a:endParaRPr lang="en-US" altLang="ja-JP" sz="1400">
            <a:solidFill>
              <a:sysClr val="windowText" lastClr="000000"/>
            </a:solidFill>
            <a:effectLst/>
            <a:latin typeface="+mn-lt"/>
            <a:ea typeface="+mn-ea"/>
            <a:cs typeface="+mn-cs"/>
          </a:endParaRPr>
        </a:p>
        <a:p>
          <a:r>
            <a:rPr lang="ja-JP" altLang="ja-JP" sz="1400">
              <a:solidFill>
                <a:sysClr val="windowText" lastClr="000000"/>
              </a:solidFill>
              <a:effectLst/>
              <a:latin typeface="+mn-lt"/>
              <a:ea typeface="+mn-ea"/>
              <a:cs typeface="+mn-cs"/>
            </a:rPr>
            <a:t>　国民健康保険特別会計（事業勘定）で黒字額が増加しているが、これは</a:t>
          </a:r>
          <a:r>
            <a:rPr lang="ja-JP" altLang="en-US" sz="1400">
              <a:solidFill>
                <a:sysClr val="windowText" lastClr="000000"/>
              </a:solidFill>
              <a:effectLst/>
              <a:latin typeface="+mn-lt"/>
              <a:ea typeface="+mn-ea"/>
              <a:cs typeface="+mn-cs"/>
            </a:rPr>
            <a:t>診療報酬のマイナス改定及び</a:t>
          </a:r>
          <a:r>
            <a:rPr lang="ja-JP" altLang="ja-JP" sz="1400">
              <a:solidFill>
                <a:sysClr val="windowText" lastClr="000000"/>
              </a:solidFill>
              <a:effectLst/>
              <a:latin typeface="+mn-lt"/>
              <a:ea typeface="+mn-ea"/>
              <a:cs typeface="+mn-cs"/>
            </a:rPr>
            <a:t>医療費が当初の見込みよりも抑えられたためである。</a:t>
          </a:r>
          <a:endParaRPr lang="en-US" altLang="ja-JP" sz="14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25</a:t>
          </a:r>
          <a:r>
            <a:rPr kumimoji="1" lang="ja-JP" altLang="ja-JP" sz="1400">
              <a:solidFill>
                <a:sysClr val="windowText" lastClr="000000"/>
              </a:solidFill>
              <a:effectLst/>
              <a:latin typeface="+mn-lt"/>
              <a:ea typeface="+mn-ea"/>
              <a:cs typeface="+mn-cs"/>
            </a:rPr>
            <a:t>年度については、介護会計が大きく黒字となっているがこれは、県より財政安定化基金を</a:t>
          </a:r>
          <a:r>
            <a:rPr kumimoji="1" lang="en-US" altLang="ja-JP" sz="1400">
              <a:solidFill>
                <a:sysClr val="windowText" lastClr="000000"/>
              </a:solidFill>
              <a:effectLst/>
              <a:latin typeface="+mn-lt"/>
              <a:ea typeface="+mn-ea"/>
              <a:cs typeface="+mn-cs"/>
            </a:rPr>
            <a:t>20,000</a:t>
          </a:r>
          <a:r>
            <a:rPr kumimoji="1" lang="ja-JP" altLang="ja-JP" sz="1400">
              <a:solidFill>
                <a:sysClr val="windowText" lastClr="000000"/>
              </a:solidFill>
              <a:effectLst/>
              <a:latin typeface="+mn-lt"/>
              <a:ea typeface="+mn-ea"/>
              <a:cs typeface="+mn-cs"/>
            </a:rPr>
            <a:t>千円借り入れたためである。返済については、</a:t>
          </a:r>
          <a:r>
            <a:rPr kumimoji="1" lang="en-US" altLang="ja-JP" sz="1400">
              <a:solidFill>
                <a:sysClr val="windowText" lastClr="000000"/>
              </a:solidFill>
              <a:effectLst/>
              <a:latin typeface="+mn-lt"/>
              <a:ea typeface="+mn-ea"/>
              <a:cs typeface="+mn-cs"/>
            </a:rPr>
            <a:t>27</a:t>
          </a:r>
          <a:r>
            <a:rPr kumimoji="1" lang="ja-JP" altLang="ja-JP" sz="1400">
              <a:solidFill>
                <a:sysClr val="windowText" lastClr="000000"/>
              </a:solidFill>
              <a:effectLst/>
              <a:latin typeface="+mn-lt"/>
              <a:ea typeface="+mn-ea"/>
              <a:cs typeface="+mn-cs"/>
            </a:rPr>
            <a:t>年度より</a:t>
          </a:r>
          <a:r>
            <a:rPr kumimoji="1" lang="en-US" altLang="ja-JP" sz="1400">
              <a:solidFill>
                <a:sysClr val="windowText" lastClr="000000"/>
              </a:solidFill>
              <a:effectLst/>
              <a:latin typeface="+mn-lt"/>
              <a:ea typeface="+mn-ea"/>
              <a:cs typeface="+mn-cs"/>
            </a:rPr>
            <a:t>3</a:t>
          </a:r>
          <a:r>
            <a:rPr kumimoji="1" lang="ja-JP" altLang="ja-JP" sz="1400">
              <a:solidFill>
                <a:sysClr val="windowText" lastClr="000000"/>
              </a:solidFill>
              <a:effectLst/>
              <a:latin typeface="+mn-lt"/>
              <a:ea typeface="+mn-ea"/>
              <a:cs typeface="+mn-cs"/>
            </a:rPr>
            <a:t>年で返済する計画である。</a:t>
          </a: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H1" zoomScale="55" zoomScaleNormal="5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3386163</v>
      </c>
      <c r="BO4" s="351"/>
      <c r="BP4" s="351"/>
      <c r="BQ4" s="351"/>
      <c r="BR4" s="351"/>
      <c r="BS4" s="351"/>
      <c r="BT4" s="351"/>
      <c r="BU4" s="352"/>
      <c r="BV4" s="350">
        <v>3737380</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9.8000000000000007</v>
      </c>
      <c r="CU4" s="357"/>
      <c r="CV4" s="357"/>
      <c r="CW4" s="357"/>
      <c r="CX4" s="357"/>
      <c r="CY4" s="357"/>
      <c r="CZ4" s="357"/>
      <c r="DA4" s="358"/>
      <c r="DB4" s="356">
        <v>9.3000000000000007</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3178937</v>
      </c>
      <c r="BO5" s="388"/>
      <c r="BP5" s="388"/>
      <c r="BQ5" s="388"/>
      <c r="BR5" s="388"/>
      <c r="BS5" s="388"/>
      <c r="BT5" s="388"/>
      <c r="BU5" s="389"/>
      <c r="BV5" s="387">
        <v>3528374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76.5</v>
      </c>
      <c r="CU5" s="385"/>
      <c r="CV5" s="385"/>
      <c r="CW5" s="385"/>
      <c r="CX5" s="385"/>
      <c r="CY5" s="385"/>
      <c r="CZ5" s="385"/>
      <c r="DA5" s="386"/>
      <c r="DB5" s="384">
        <v>71</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207226</v>
      </c>
      <c r="BO6" s="388"/>
      <c r="BP6" s="388"/>
      <c r="BQ6" s="388"/>
      <c r="BR6" s="388"/>
      <c r="BS6" s="388"/>
      <c r="BT6" s="388"/>
      <c r="BU6" s="389"/>
      <c r="BV6" s="387">
        <v>209006</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79.5</v>
      </c>
      <c r="CU6" s="425"/>
      <c r="CV6" s="425"/>
      <c r="CW6" s="425"/>
      <c r="CX6" s="425"/>
      <c r="CY6" s="425"/>
      <c r="CZ6" s="425"/>
      <c r="DA6" s="426"/>
      <c r="DB6" s="424">
        <v>74.5</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10837</v>
      </c>
      <c r="BO7" s="388"/>
      <c r="BP7" s="388"/>
      <c r="BQ7" s="388"/>
      <c r="BR7" s="388"/>
      <c r="BS7" s="388"/>
      <c r="BT7" s="388"/>
      <c r="BU7" s="389"/>
      <c r="BV7" s="387">
        <v>13903</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2000339</v>
      </c>
      <c r="CU7" s="388"/>
      <c r="CV7" s="388"/>
      <c r="CW7" s="388"/>
      <c r="CX7" s="388"/>
      <c r="CY7" s="388"/>
      <c r="CZ7" s="388"/>
      <c r="DA7" s="389"/>
      <c r="DB7" s="387">
        <v>2088177</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78</v>
      </c>
      <c r="AV8" s="420"/>
      <c r="AW8" s="420"/>
      <c r="AX8" s="420"/>
      <c r="AY8" s="421" t="s">
        <v>93</v>
      </c>
      <c r="AZ8" s="422"/>
      <c r="BA8" s="422"/>
      <c r="BB8" s="422"/>
      <c r="BC8" s="422"/>
      <c r="BD8" s="422"/>
      <c r="BE8" s="422"/>
      <c r="BF8" s="422"/>
      <c r="BG8" s="422"/>
      <c r="BH8" s="422"/>
      <c r="BI8" s="422"/>
      <c r="BJ8" s="422"/>
      <c r="BK8" s="422"/>
      <c r="BL8" s="422"/>
      <c r="BM8" s="423"/>
      <c r="BN8" s="387">
        <v>196389</v>
      </c>
      <c r="BO8" s="388"/>
      <c r="BP8" s="388"/>
      <c r="BQ8" s="388"/>
      <c r="BR8" s="388"/>
      <c r="BS8" s="388"/>
      <c r="BT8" s="388"/>
      <c r="BU8" s="389"/>
      <c r="BV8" s="387">
        <v>195103</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0.23</v>
      </c>
      <c r="CU8" s="428"/>
      <c r="CV8" s="428"/>
      <c r="CW8" s="428"/>
      <c r="CX8" s="428"/>
      <c r="CY8" s="428"/>
      <c r="CZ8" s="428"/>
      <c r="DA8" s="429"/>
      <c r="DB8" s="427">
        <v>0.22</v>
      </c>
      <c r="DC8" s="428"/>
      <c r="DD8" s="428"/>
      <c r="DE8" s="428"/>
      <c r="DF8" s="428"/>
      <c r="DG8" s="428"/>
      <c r="DH8" s="428"/>
      <c r="DI8" s="429"/>
      <c r="DJ8" s="139"/>
      <c r="DK8" s="139"/>
      <c r="DL8" s="139"/>
      <c r="DM8" s="139"/>
      <c r="DN8" s="139"/>
      <c r="DO8" s="139"/>
    </row>
    <row r="9" spans="1:119" ht="18.75" customHeight="1" thickBot="1">
      <c r="A9" s="140"/>
      <c r="B9" s="381" t="s">
        <v>95</v>
      </c>
      <c r="C9" s="382"/>
      <c r="D9" s="382"/>
      <c r="E9" s="382"/>
      <c r="F9" s="382"/>
      <c r="G9" s="382"/>
      <c r="H9" s="382"/>
      <c r="I9" s="382"/>
      <c r="J9" s="382"/>
      <c r="K9" s="430"/>
      <c r="L9" s="431" t="s">
        <v>96</v>
      </c>
      <c r="M9" s="432"/>
      <c r="N9" s="432"/>
      <c r="O9" s="432"/>
      <c r="P9" s="432"/>
      <c r="Q9" s="433"/>
      <c r="R9" s="434">
        <v>2189</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78</v>
      </c>
      <c r="AV9" s="420"/>
      <c r="AW9" s="420"/>
      <c r="AX9" s="420"/>
      <c r="AY9" s="421" t="s">
        <v>99</v>
      </c>
      <c r="AZ9" s="422"/>
      <c r="BA9" s="422"/>
      <c r="BB9" s="422"/>
      <c r="BC9" s="422"/>
      <c r="BD9" s="422"/>
      <c r="BE9" s="422"/>
      <c r="BF9" s="422"/>
      <c r="BG9" s="422"/>
      <c r="BH9" s="422"/>
      <c r="BI9" s="422"/>
      <c r="BJ9" s="422"/>
      <c r="BK9" s="422"/>
      <c r="BL9" s="422"/>
      <c r="BM9" s="423"/>
      <c r="BN9" s="387">
        <v>1286</v>
      </c>
      <c r="BO9" s="388"/>
      <c r="BP9" s="388"/>
      <c r="BQ9" s="388"/>
      <c r="BR9" s="388"/>
      <c r="BS9" s="388"/>
      <c r="BT9" s="388"/>
      <c r="BU9" s="389"/>
      <c r="BV9" s="387">
        <v>134731</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14.7</v>
      </c>
      <c r="CU9" s="385"/>
      <c r="CV9" s="385"/>
      <c r="CW9" s="385"/>
      <c r="CX9" s="385"/>
      <c r="CY9" s="385"/>
      <c r="CZ9" s="385"/>
      <c r="DA9" s="386"/>
      <c r="DB9" s="384">
        <v>12</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101</v>
      </c>
      <c r="M10" s="417"/>
      <c r="N10" s="417"/>
      <c r="O10" s="417"/>
      <c r="P10" s="417"/>
      <c r="Q10" s="418"/>
      <c r="R10" s="438">
        <v>2462</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36</v>
      </c>
      <c r="BO10" s="388"/>
      <c r="BP10" s="388"/>
      <c r="BQ10" s="388"/>
      <c r="BR10" s="388"/>
      <c r="BS10" s="388"/>
      <c r="BT10" s="388"/>
      <c r="BU10" s="389"/>
      <c r="BV10" s="387">
        <v>151</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109</v>
      </c>
      <c r="AV11" s="420"/>
      <c r="AW11" s="420"/>
      <c r="AX11" s="420"/>
      <c r="AY11" s="421" t="s">
        <v>110</v>
      </c>
      <c r="AZ11" s="422"/>
      <c r="BA11" s="422"/>
      <c r="BB11" s="422"/>
      <c r="BC11" s="422"/>
      <c r="BD11" s="422"/>
      <c r="BE11" s="422"/>
      <c r="BF11" s="422"/>
      <c r="BG11" s="422"/>
      <c r="BH11" s="422"/>
      <c r="BI11" s="422"/>
      <c r="BJ11" s="422"/>
      <c r="BK11" s="422"/>
      <c r="BL11" s="422"/>
      <c r="BM11" s="423"/>
      <c r="BN11" s="387">
        <v>62673</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c r="A12" s="140"/>
      <c r="B12" s="447" t="s">
        <v>113</v>
      </c>
      <c r="C12" s="448"/>
      <c r="D12" s="448"/>
      <c r="E12" s="448"/>
      <c r="F12" s="448"/>
      <c r="G12" s="448"/>
      <c r="H12" s="448"/>
      <c r="I12" s="448"/>
      <c r="J12" s="448"/>
      <c r="K12" s="449"/>
      <c r="L12" s="456" t="s">
        <v>114</v>
      </c>
      <c r="M12" s="457"/>
      <c r="N12" s="457"/>
      <c r="O12" s="457"/>
      <c r="P12" s="457"/>
      <c r="Q12" s="458"/>
      <c r="R12" s="459">
        <v>2196</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t="s">
        <v>120</v>
      </c>
      <c r="BO12" s="388"/>
      <c r="BP12" s="388"/>
      <c r="BQ12" s="388"/>
      <c r="BR12" s="388"/>
      <c r="BS12" s="388"/>
      <c r="BT12" s="388"/>
      <c r="BU12" s="389"/>
      <c r="BV12" s="387">
        <v>19709</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122</v>
      </c>
      <c r="N13" s="476"/>
      <c r="O13" s="476"/>
      <c r="P13" s="476"/>
      <c r="Q13" s="477"/>
      <c r="R13" s="468">
        <v>2189</v>
      </c>
      <c r="S13" s="469"/>
      <c r="T13" s="469"/>
      <c r="U13" s="469"/>
      <c r="V13" s="470"/>
      <c r="W13" s="403" t="s">
        <v>123</v>
      </c>
      <c r="X13" s="404"/>
      <c r="Y13" s="404"/>
      <c r="Z13" s="404"/>
      <c r="AA13" s="404"/>
      <c r="AB13" s="394"/>
      <c r="AC13" s="438">
        <v>114</v>
      </c>
      <c r="AD13" s="439"/>
      <c r="AE13" s="439"/>
      <c r="AF13" s="439"/>
      <c r="AG13" s="478"/>
      <c r="AH13" s="438">
        <v>206</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63995</v>
      </c>
      <c r="BO13" s="388"/>
      <c r="BP13" s="388"/>
      <c r="BQ13" s="388"/>
      <c r="BR13" s="388"/>
      <c r="BS13" s="388"/>
      <c r="BT13" s="388"/>
      <c r="BU13" s="389"/>
      <c r="BV13" s="387">
        <v>115173</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3.2</v>
      </c>
      <c r="CU13" s="385"/>
      <c r="CV13" s="385"/>
      <c r="CW13" s="385"/>
      <c r="CX13" s="385"/>
      <c r="CY13" s="385"/>
      <c r="CZ13" s="385"/>
      <c r="DA13" s="386"/>
      <c r="DB13" s="384">
        <v>2.9</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2223</v>
      </c>
      <c r="S14" s="469"/>
      <c r="T14" s="469"/>
      <c r="U14" s="469"/>
      <c r="V14" s="470"/>
      <c r="W14" s="377"/>
      <c r="X14" s="378"/>
      <c r="Y14" s="378"/>
      <c r="Z14" s="378"/>
      <c r="AA14" s="378"/>
      <c r="AB14" s="367"/>
      <c r="AC14" s="471">
        <v>13.3</v>
      </c>
      <c r="AD14" s="472"/>
      <c r="AE14" s="472"/>
      <c r="AF14" s="472"/>
      <c r="AG14" s="473"/>
      <c r="AH14" s="471">
        <v>20.5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t="s">
        <v>120</v>
      </c>
      <c r="CU14" s="483"/>
      <c r="CV14" s="483"/>
      <c r="CW14" s="483"/>
      <c r="CX14" s="483"/>
      <c r="CY14" s="483"/>
      <c r="CZ14" s="483"/>
      <c r="DA14" s="484"/>
      <c r="DB14" s="482" t="s">
        <v>120</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122</v>
      </c>
      <c r="N15" s="476"/>
      <c r="O15" s="476"/>
      <c r="P15" s="476"/>
      <c r="Q15" s="477"/>
      <c r="R15" s="468">
        <v>2218</v>
      </c>
      <c r="S15" s="469"/>
      <c r="T15" s="469"/>
      <c r="U15" s="469"/>
      <c r="V15" s="470"/>
      <c r="W15" s="403" t="s">
        <v>130</v>
      </c>
      <c r="X15" s="404"/>
      <c r="Y15" s="404"/>
      <c r="Z15" s="404"/>
      <c r="AA15" s="404"/>
      <c r="AB15" s="394"/>
      <c r="AC15" s="438">
        <v>228</v>
      </c>
      <c r="AD15" s="439"/>
      <c r="AE15" s="439"/>
      <c r="AF15" s="439"/>
      <c r="AG15" s="478"/>
      <c r="AH15" s="438">
        <v>231</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413021</v>
      </c>
      <c r="BO15" s="351"/>
      <c r="BP15" s="351"/>
      <c r="BQ15" s="351"/>
      <c r="BR15" s="351"/>
      <c r="BS15" s="351"/>
      <c r="BT15" s="351"/>
      <c r="BU15" s="352"/>
      <c r="BV15" s="350">
        <v>423835</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26.5</v>
      </c>
      <c r="AD16" s="472"/>
      <c r="AE16" s="472"/>
      <c r="AF16" s="472"/>
      <c r="AG16" s="473"/>
      <c r="AH16" s="471">
        <v>23</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1805931</v>
      </c>
      <c r="BO16" s="388"/>
      <c r="BP16" s="388"/>
      <c r="BQ16" s="388"/>
      <c r="BR16" s="388"/>
      <c r="BS16" s="388"/>
      <c r="BT16" s="388"/>
      <c r="BU16" s="389"/>
      <c r="BV16" s="387">
        <v>1862888</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517</v>
      </c>
      <c r="AD17" s="439"/>
      <c r="AE17" s="439"/>
      <c r="AF17" s="439"/>
      <c r="AG17" s="478"/>
      <c r="AH17" s="438">
        <v>566</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530580</v>
      </c>
      <c r="BO17" s="388"/>
      <c r="BP17" s="388"/>
      <c r="BQ17" s="388"/>
      <c r="BR17" s="388"/>
      <c r="BS17" s="388"/>
      <c r="BT17" s="388"/>
      <c r="BU17" s="389"/>
      <c r="BV17" s="387">
        <v>547477</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293.92</v>
      </c>
      <c r="M18" s="500"/>
      <c r="N18" s="500"/>
      <c r="O18" s="500"/>
      <c r="P18" s="500"/>
      <c r="Q18" s="500"/>
      <c r="R18" s="501"/>
      <c r="S18" s="501"/>
      <c r="T18" s="501"/>
      <c r="U18" s="501"/>
      <c r="V18" s="502"/>
      <c r="W18" s="405"/>
      <c r="X18" s="406"/>
      <c r="Y18" s="406"/>
      <c r="Z18" s="406"/>
      <c r="AA18" s="406"/>
      <c r="AB18" s="397"/>
      <c r="AC18" s="503">
        <v>60.2</v>
      </c>
      <c r="AD18" s="504"/>
      <c r="AE18" s="504"/>
      <c r="AF18" s="504"/>
      <c r="AG18" s="505"/>
      <c r="AH18" s="503">
        <v>56.4</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1587421</v>
      </c>
      <c r="BO18" s="388"/>
      <c r="BP18" s="388"/>
      <c r="BQ18" s="388"/>
      <c r="BR18" s="388"/>
      <c r="BS18" s="388"/>
      <c r="BT18" s="388"/>
      <c r="BU18" s="389"/>
      <c r="BV18" s="387">
        <v>1538998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2447272</v>
      </c>
      <c r="BO19" s="388"/>
      <c r="BP19" s="388"/>
      <c r="BQ19" s="388"/>
      <c r="BR19" s="388"/>
      <c r="BS19" s="388"/>
      <c r="BT19" s="388"/>
      <c r="BU19" s="389"/>
      <c r="BV19" s="387">
        <v>2529586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956</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2898444</v>
      </c>
      <c r="BO23" s="388"/>
      <c r="BP23" s="388"/>
      <c r="BQ23" s="388"/>
      <c r="BR23" s="388"/>
      <c r="BS23" s="388"/>
      <c r="BT23" s="388"/>
      <c r="BU23" s="389"/>
      <c r="BV23" s="387">
        <v>2804068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7010</v>
      </c>
      <c r="R24" s="439"/>
      <c r="S24" s="439"/>
      <c r="T24" s="439"/>
      <c r="U24" s="439"/>
      <c r="V24" s="478"/>
      <c r="W24" s="533"/>
      <c r="X24" s="521"/>
      <c r="Y24" s="522"/>
      <c r="Z24" s="437" t="s">
        <v>154</v>
      </c>
      <c r="AA24" s="417"/>
      <c r="AB24" s="417"/>
      <c r="AC24" s="417"/>
      <c r="AD24" s="417"/>
      <c r="AE24" s="417"/>
      <c r="AF24" s="417"/>
      <c r="AG24" s="418"/>
      <c r="AH24" s="438">
        <v>52</v>
      </c>
      <c r="AI24" s="439"/>
      <c r="AJ24" s="439"/>
      <c r="AK24" s="439"/>
      <c r="AL24" s="478"/>
      <c r="AM24" s="438">
        <v>155116</v>
      </c>
      <c r="AN24" s="439"/>
      <c r="AO24" s="439"/>
      <c r="AP24" s="439"/>
      <c r="AQ24" s="439"/>
      <c r="AR24" s="478"/>
      <c r="AS24" s="438">
        <v>2983</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2318665</v>
      </c>
      <c r="BO24" s="388"/>
      <c r="BP24" s="388"/>
      <c r="BQ24" s="388"/>
      <c r="BR24" s="388"/>
      <c r="BS24" s="388"/>
      <c r="BT24" s="388"/>
      <c r="BU24" s="389"/>
      <c r="BV24" s="387">
        <v>2211071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5670</v>
      </c>
      <c r="R25" s="439"/>
      <c r="S25" s="439"/>
      <c r="T25" s="439"/>
      <c r="U25" s="439"/>
      <c r="V25" s="478"/>
      <c r="W25" s="533"/>
      <c r="X25" s="521"/>
      <c r="Y25" s="522"/>
      <c r="Z25" s="437" t="s">
        <v>157</v>
      </c>
      <c r="AA25" s="417"/>
      <c r="AB25" s="417"/>
      <c r="AC25" s="417"/>
      <c r="AD25" s="417"/>
      <c r="AE25" s="417"/>
      <c r="AF25" s="417"/>
      <c r="AG25" s="418"/>
      <c r="AH25" s="438" t="s">
        <v>120</v>
      </c>
      <c r="AI25" s="439"/>
      <c r="AJ25" s="439"/>
      <c r="AK25" s="439"/>
      <c r="AL25" s="478"/>
      <c r="AM25" s="438" t="s">
        <v>120</v>
      </c>
      <c r="AN25" s="439"/>
      <c r="AO25" s="439"/>
      <c r="AP25" s="439"/>
      <c r="AQ25" s="439"/>
      <c r="AR25" s="478"/>
      <c r="AS25" s="438" t="s">
        <v>120</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119868</v>
      </c>
      <c r="BO25" s="351"/>
      <c r="BP25" s="351"/>
      <c r="BQ25" s="351"/>
      <c r="BR25" s="351"/>
      <c r="BS25" s="351"/>
      <c r="BT25" s="351"/>
      <c r="BU25" s="352"/>
      <c r="BV25" s="350">
        <v>214640</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5280</v>
      </c>
      <c r="R26" s="439"/>
      <c r="S26" s="439"/>
      <c r="T26" s="439"/>
      <c r="U26" s="439"/>
      <c r="V26" s="478"/>
      <c r="W26" s="533"/>
      <c r="X26" s="521"/>
      <c r="Y26" s="522"/>
      <c r="Z26" s="437" t="s">
        <v>160</v>
      </c>
      <c r="AA26" s="543"/>
      <c r="AB26" s="543"/>
      <c r="AC26" s="543"/>
      <c r="AD26" s="543"/>
      <c r="AE26" s="543"/>
      <c r="AF26" s="543"/>
      <c r="AG26" s="544"/>
      <c r="AH26" s="438">
        <v>2</v>
      </c>
      <c r="AI26" s="439"/>
      <c r="AJ26" s="439"/>
      <c r="AK26" s="439"/>
      <c r="AL26" s="478"/>
      <c r="AM26" s="438" t="s">
        <v>161</v>
      </c>
      <c r="AN26" s="439"/>
      <c r="AO26" s="439"/>
      <c r="AP26" s="439"/>
      <c r="AQ26" s="439"/>
      <c r="AR26" s="478"/>
      <c r="AS26" s="438" t="s">
        <v>161</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2530</v>
      </c>
      <c r="R27" s="439"/>
      <c r="S27" s="439"/>
      <c r="T27" s="439"/>
      <c r="U27" s="439"/>
      <c r="V27" s="478"/>
      <c r="W27" s="533"/>
      <c r="X27" s="521"/>
      <c r="Y27" s="522"/>
      <c r="Z27" s="437" t="s">
        <v>164</v>
      </c>
      <c r="AA27" s="417"/>
      <c r="AB27" s="417"/>
      <c r="AC27" s="417"/>
      <c r="AD27" s="417"/>
      <c r="AE27" s="417"/>
      <c r="AF27" s="417"/>
      <c r="AG27" s="418"/>
      <c r="AH27" s="438" t="s">
        <v>120</v>
      </c>
      <c r="AI27" s="439"/>
      <c r="AJ27" s="439"/>
      <c r="AK27" s="439"/>
      <c r="AL27" s="478"/>
      <c r="AM27" s="438" t="s">
        <v>120</v>
      </c>
      <c r="AN27" s="439"/>
      <c r="AO27" s="439"/>
      <c r="AP27" s="439"/>
      <c r="AQ27" s="439"/>
      <c r="AR27" s="478"/>
      <c r="AS27" s="438" t="s">
        <v>120</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97182</v>
      </c>
      <c r="BO27" s="557"/>
      <c r="BP27" s="557"/>
      <c r="BQ27" s="557"/>
      <c r="BR27" s="557"/>
      <c r="BS27" s="557"/>
      <c r="BT27" s="557"/>
      <c r="BU27" s="558"/>
      <c r="BV27" s="556">
        <v>97181</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2040</v>
      </c>
      <c r="R28" s="439"/>
      <c r="S28" s="439"/>
      <c r="T28" s="439"/>
      <c r="U28" s="439"/>
      <c r="V28" s="478"/>
      <c r="W28" s="533"/>
      <c r="X28" s="521"/>
      <c r="Y28" s="522"/>
      <c r="Z28" s="437" t="s">
        <v>167</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1212441</v>
      </c>
      <c r="BO28" s="351"/>
      <c r="BP28" s="351"/>
      <c r="BQ28" s="351"/>
      <c r="BR28" s="351"/>
      <c r="BS28" s="351"/>
      <c r="BT28" s="351"/>
      <c r="BU28" s="352"/>
      <c r="BV28" s="350">
        <v>1112405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8</v>
      </c>
      <c r="M29" s="439"/>
      <c r="N29" s="439"/>
      <c r="O29" s="439"/>
      <c r="P29" s="478"/>
      <c r="Q29" s="438">
        <v>1830</v>
      </c>
      <c r="R29" s="439"/>
      <c r="S29" s="439"/>
      <c r="T29" s="439"/>
      <c r="U29" s="439"/>
      <c r="V29" s="478"/>
      <c r="W29" s="534"/>
      <c r="X29" s="535"/>
      <c r="Y29" s="536"/>
      <c r="Z29" s="437" t="s">
        <v>171</v>
      </c>
      <c r="AA29" s="417"/>
      <c r="AB29" s="417"/>
      <c r="AC29" s="417"/>
      <c r="AD29" s="417"/>
      <c r="AE29" s="417"/>
      <c r="AF29" s="417"/>
      <c r="AG29" s="418"/>
      <c r="AH29" s="438">
        <v>52</v>
      </c>
      <c r="AI29" s="439"/>
      <c r="AJ29" s="439"/>
      <c r="AK29" s="439"/>
      <c r="AL29" s="478"/>
      <c r="AM29" s="438">
        <v>155116</v>
      </c>
      <c r="AN29" s="439"/>
      <c r="AO29" s="439"/>
      <c r="AP29" s="439"/>
      <c r="AQ29" s="439"/>
      <c r="AR29" s="478"/>
      <c r="AS29" s="438">
        <v>2983</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322811</v>
      </c>
      <c r="BO29" s="388"/>
      <c r="BP29" s="388"/>
      <c r="BQ29" s="388"/>
      <c r="BR29" s="388"/>
      <c r="BS29" s="388"/>
      <c r="BT29" s="388"/>
      <c r="BU29" s="389"/>
      <c r="BV29" s="387">
        <v>322797</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98.9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1222985</v>
      </c>
      <c r="BO30" s="557"/>
      <c r="BP30" s="557"/>
      <c r="BQ30" s="557"/>
      <c r="BR30" s="557"/>
      <c r="BS30" s="557"/>
      <c r="BT30" s="557"/>
      <c r="BU30" s="558"/>
      <c r="BV30" s="556">
        <v>1195411</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国民健康保険特別会計（事業勘定）</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IF('各会計、関係団体の財政状況及び健全化判断比率'!B32="","",'各会計、関係団体の財政状況及び健全化判断比率'!B32)</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会津若松地方広域市町村圏整備組合　一般会計</v>
      </c>
      <c r="BZ34" s="569"/>
      <c r="CA34" s="569"/>
      <c r="CB34" s="569"/>
      <c r="CC34" s="569"/>
      <c r="CD34" s="569"/>
      <c r="CE34" s="569"/>
      <c r="CF34" s="569"/>
      <c r="CG34" s="569"/>
      <c r="CH34" s="569"/>
      <c r="CI34" s="569"/>
      <c r="CJ34" s="569"/>
      <c r="CK34" s="569"/>
      <c r="CL34" s="569"/>
      <c r="CM34" s="569"/>
      <c r="CN34" s="167"/>
      <c r="CO34" s="568">
        <f>IF(CQ34="","",MAX(C34:D43,U34:V43,AM34:AN43,BE34:BF43,BW34:BX43)+1)</f>
        <v>20</v>
      </c>
      <c r="CP34" s="568"/>
      <c r="CQ34" s="569" t="str">
        <f>IF('各会計、関係団体の財政状況及び健全化判断比率'!BS7="","",'各会計、関係団体の財政状況及び健全化判断比率'!BS7)</f>
        <v>（株）会津かねやま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町営バス事業特別会計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国民健康保険特別会計（施設勘定）</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8</v>
      </c>
      <c r="BF35" s="568"/>
      <c r="BG35" s="569" t="str">
        <f>IF('各会計、関係団体の財政状況及び健全化判断比率'!B33="","",'各会計、関係団体の財政状況及び健全化判断比率'!B33)</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会津若松地方広域市町村圏整備組合水道用水供給事業会計</v>
      </c>
      <c r="BZ35" s="569"/>
      <c r="CA35" s="569"/>
      <c r="CB35" s="569"/>
      <c r="CC35" s="569"/>
      <c r="CD35" s="569"/>
      <c r="CE35" s="569"/>
      <c r="CF35" s="569"/>
      <c r="CG35" s="569"/>
      <c r="CH35" s="569"/>
      <c r="CI35" s="569"/>
      <c r="CJ35" s="569"/>
      <c r="CK35" s="569"/>
      <c r="CL35" s="569"/>
      <c r="CM35" s="569"/>
      <c r="CN35" s="167"/>
      <c r="CO35" s="568">
        <f t="shared" ref="CO35:CO43" si="3">IF(CQ35="","",CO34+1)</f>
        <v>21</v>
      </c>
      <c r="CP35" s="568"/>
      <c r="CQ35" s="569" t="str">
        <f>IF('各会計、関係団体の財政状況及び健全化判断比率'!BS8="","",'各会計、関係団体の財政状況及び健全化判断比率'!BS8)</f>
        <v>（株）奥会津大自然</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9</v>
      </c>
      <c r="BF36" s="568"/>
      <c r="BG36" s="569" t="str">
        <f>IF('各会計、関係団体の財政状況及び健全化判断比率'!B34="","",'各会計、関係団体の財政状況及び健全化判断比率'!B34)</f>
        <v>特定地域生活排水処理事業特別会計</v>
      </c>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総合事務組合　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6</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10</v>
      </c>
      <c r="BF37" s="568"/>
      <c r="BG37" s="569" t="str">
        <f>IF('各会計、関係団体の財政状況及び健全化判断比率'!B35="","",'各会計、関係団体の財政状況及び健全化判断比率'!B35)</f>
        <v>特定環境保全公共下水道事業特別会計</v>
      </c>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総合事務組合　消防保障等特別会計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15</v>
      </c>
      <c r="BX38" s="568"/>
      <c r="BY38" s="569" t="str">
        <f>IF('各会計、関係団体の財政状況及び健全化判断比率'!B72="","",'各会計、関係団体の財政状況及び健全化判断比率'!B72)</f>
        <v>総合事務組合　消防賞じゅつ特別会計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16</v>
      </c>
      <c r="BX39" s="568"/>
      <c r="BY39" s="569" t="str">
        <f>IF('各会計、関係団体の財政状況及び健全化判断比率'!B73="","",'各会計、関係団体の財政状況及び健全化判断比率'!B73)</f>
        <v>総合事務組合　非常勤職員公務員災害補償特別会計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17</v>
      </c>
      <c r="BX40" s="568"/>
      <c r="BY40" s="569" t="str">
        <f>IF('各会計、関係団体の財政状況及び健全化判断比率'!B74="","",'各会計、関係団体の財政状況及び健全化判断比率'!B74)</f>
        <v>総合事務組合　自治会館管理特別会計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18</v>
      </c>
      <c r="BX41" s="568"/>
      <c r="BY41" s="569" t="str">
        <f>IF('各会計、関係団体の財政状況及び健全化判断比率'!B75="","",'各会計、関係団体の財政状況及び健全化判断比率'!B75)</f>
        <v>福島県後期高齢者医療広域連合　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19</v>
      </c>
      <c r="BX42" s="568"/>
      <c r="BY42" s="569" t="str">
        <f>IF('各会計、関係団体の財政状況及び健全化判断比率'!B76="","",'各会計、関係団体の財政状況及び健全化判断比率'!B76)</f>
        <v>福島県後期高齢者医療広域連合　後期高齢者医療特別会計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0" zoomScale="70" zoomScaleNormal="70" zoomScaleSheetLayoutView="100" workbookViewId="0">
      <selection activeCell="J32" sqref="J31:J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4" t="s">
        <v>526</v>
      </c>
      <c r="D34" s="1154"/>
      <c r="E34" s="1155"/>
      <c r="F34" s="32">
        <v>10.28</v>
      </c>
      <c r="G34" s="33">
        <v>9.49</v>
      </c>
      <c r="H34" s="33">
        <v>5.94</v>
      </c>
      <c r="I34" s="33">
        <v>9.34</v>
      </c>
      <c r="J34" s="34">
        <v>9.81</v>
      </c>
      <c r="K34" s="22"/>
      <c r="L34" s="22"/>
      <c r="M34" s="22"/>
      <c r="N34" s="22"/>
      <c r="O34" s="22"/>
      <c r="P34" s="22"/>
    </row>
    <row r="35" spans="1:16" ht="39" customHeight="1">
      <c r="A35" s="22"/>
      <c r="B35" s="35"/>
      <c r="C35" s="1148" t="s">
        <v>527</v>
      </c>
      <c r="D35" s="1149"/>
      <c r="E35" s="1150"/>
      <c r="F35" s="36">
        <v>1.39</v>
      </c>
      <c r="G35" s="37">
        <v>0.96</v>
      </c>
      <c r="H35" s="37">
        <v>2.3199999999999998</v>
      </c>
      <c r="I35" s="37">
        <v>2.65</v>
      </c>
      <c r="J35" s="38">
        <v>3.03</v>
      </c>
      <c r="K35" s="22"/>
      <c r="L35" s="22"/>
      <c r="M35" s="22"/>
      <c r="N35" s="22"/>
      <c r="O35" s="22"/>
      <c r="P35" s="22"/>
    </row>
    <row r="36" spans="1:16" ht="39" customHeight="1">
      <c r="A36" s="22"/>
      <c r="B36" s="35"/>
      <c r="C36" s="1148" t="s">
        <v>528</v>
      </c>
      <c r="D36" s="1149"/>
      <c r="E36" s="1150"/>
      <c r="F36" s="36">
        <v>7.0000000000000007E-2</v>
      </c>
      <c r="G36" s="37">
        <v>1.0900000000000001</v>
      </c>
      <c r="H36" s="37">
        <v>0.36</v>
      </c>
      <c r="I36" s="37">
        <v>0.57999999999999996</v>
      </c>
      <c r="J36" s="38">
        <v>0.79</v>
      </c>
      <c r="K36" s="22"/>
      <c r="L36" s="22"/>
      <c r="M36" s="22"/>
      <c r="N36" s="22"/>
      <c r="O36" s="22"/>
      <c r="P36" s="22"/>
    </row>
    <row r="37" spans="1:16" ht="39" customHeight="1">
      <c r="A37" s="22"/>
      <c r="B37" s="35"/>
      <c r="C37" s="1148" t="s">
        <v>529</v>
      </c>
      <c r="D37" s="1149"/>
      <c r="E37" s="1150"/>
      <c r="F37" s="36">
        <v>0.55000000000000004</v>
      </c>
      <c r="G37" s="37">
        <v>0.7</v>
      </c>
      <c r="H37" s="37">
        <v>0.83</v>
      </c>
      <c r="I37" s="37">
        <v>0.82</v>
      </c>
      <c r="J37" s="38">
        <v>0.69</v>
      </c>
      <c r="K37" s="22"/>
      <c r="L37" s="22"/>
      <c r="M37" s="22"/>
      <c r="N37" s="22"/>
      <c r="O37" s="22"/>
      <c r="P37" s="22"/>
    </row>
    <row r="38" spans="1:16" ht="39" customHeight="1">
      <c r="A38" s="22"/>
      <c r="B38" s="35"/>
      <c r="C38" s="1148" t="s">
        <v>530</v>
      </c>
      <c r="D38" s="1149"/>
      <c r="E38" s="1150"/>
      <c r="F38" s="36">
        <v>0</v>
      </c>
      <c r="G38" s="37">
        <v>0</v>
      </c>
      <c r="H38" s="37">
        <v>0</v>
      </c>
      <c r="I38" s="37">
        <v>0</v>
      </c>
      <c r="J38" s="38">
        <v>0</v>
      </c>
      <c r="K38" s="22"/>
      <c r="L38" s="22"/>
      <c r="M38" s="22"/>
      <c r="N38" s="22"/>
      <c r="O38" s="22"/>
      <c r="P38" s="22"/>
    </row>
    <row r="39" spans="1:16" ht="39" customHeight="1">
      <c r="A39" s="22"/>
      <c r="B39" s="35"/>
      <c r="C39" s="1148" t="s">
        <v>531</v>
      </c>
      <c r="D39" s="1149"/>
      <c r="E39" s="1150"/>
      <c r="F39" s="36">
        <v>0</v>
      </c>
      <c r="G39" s="37">
        <v>0</v>
      </c>
      <c r="H39" s="37">
        <v>0</v>
      </c>
      <c r="I39" s="37">
        <v>0</v>
      </c>
      <c r="J39" s="38">
        <v>0</v>
      </c>
      <c r="K39" s="22"/>
      <c r="L39" s="22"/>
      <c r="M39" s="22"/>
      <c r="N39" s="22"/>
      <c r="O39" s="22"/>
      <c r="P39" s="22"/>
    </row>
    <row r="40" spans="1:16" ht="39" customHeight="1">
      <c r="A40" s="22"/>
      <c r="B40" s="35"/>
      <c r="C40" s="1148" t="s">
        <v>532</v>
      </c>
      <c r="D40" s="1149"/>
      <c r="E40" s="1150"/>
      <c r="F40" s="36">
        <v>0</v>
      </c>
      <c r="G40" s="37">
        <v>0</v>
      </c>
      <c r="H40" s="37">
        <v>0</v>
      </c>
      <c r="I40" s="37">
        <v>0</v>
      </c>
      <c r="J40" s="38">
        <v>0</v>
      </c>
      <c r="K40" s="22"/>
      <c r="L40" s="22"/>
      <c r="M40" s="22"/>
      <c r="N40" s="22"/>
      <c r="O40" s="22"/>
      <c r="P40" s="22"/>
    </row>
    <row r="41" spans="1:16" ht="39" customHeight="1">
      <c r="A41" s="22"/>
      <c r="B41" s="35"/>
      <c r="C41" s="1148" t="s">
        <v>533</v>
      </c>
      <c r="D41" s="1149"/>
      <c r="E41" s="1150"/>
      <c r="F41" s="36">
        <v>0</v>
      </c>
      <c r="G41" s="37">
        <v>0</v>
      </c>
      <c r="H41" s="37">
        <v>0</v>
      </c>
      <c r="I41" s="37">
        <v>0</v>
      </c>
      <c r="J41" s="38">
        <v>0</v>
      </c>
      <c r="K41" s="22"/>
      <c r="L41" s="22"/>
      <c r="M41" s="22"/>
      <c r="N41" s="22"/>
      <c r="O41" s="22"/>
      <c r="P41" s="22"/>
    </row>
    <row r="42" spans="1:16" ht="39" customHeight="1">
      <c r="A42" s="22"/>
      <c r="B42" s="39"/>
      <c r="C42" s="1148" t="s">
        <v>534</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535</v>
      </c>
      <c r="D43" s="1152"/>
      <c r="E43" s="115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4" t="s">
        <v>10</v>
      </c>
      <c r="C45" s="1165"/>
      <c r="D45" s="58"/>
      <c r="E45" s="1170" t="s">
        <v>11</v>
      </c>
      <c r="F45" s="1170"/>
      <c r="G45" s="1170"/>
      <c r="H45" s="1170"/>
      <c r="I45" s="1170"/>
      <c r="J45" s="1171"/>
      <c r="K45" s="59">
        <v>327</v>
      </c>
      <c r="L45" s="60">
        <v>280</v>
      </c>
      <c r="M45" s="60">
        <v>290</v>
      </c>
      <c r="N45" s="60">
        <v>303</v>
      </c>
      <c r="O45" s="61">
        <v>296</v>
      </c>
      <c r="P45" s="48"/>
      <c r="Q45" s="48"/>
      <c r="R45" s="48"/>
      <c r="S45" s="48"/>
      <c r="T45" s="48"/>
      <c r="U45" s="48"/>
    </row>
    <row r="46" spans="1:21" ht="30.75" customHeight="1">
      <c r="A46" s="48"/>
      <c r="B46" s="1166"/>
      <c r="C46" s="1167"/>
      <c r="D46" s="62"/>
      <c r="E46" s="1158" t="s">
        <v>12</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13</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14</v>
      </c>
      <c r="F48" s="1158"/>
      <c r="G48" s="1158"/>
      <c r="H48" s="1158"/>
      <c r="I48" s="1158"/>
      <c r="J48" s="1159"/>
      <c r="K48" s="63">
        <v>56</v>
      </c>
      <c r="L48" s="64">
        <v>54</v>
      </c>
      <c r="M48" s="64">
        <v>56</v>
      </c>
      <c r="N48" s="64">
        <v>62</v>
      </c>
      <c r="O48" s="65">
        <v>64</v>
      </c>
      <c r="P48" s="48"/>
      <c r="Q48" s="48"/>
      <c r="R48" s="48"/>
      <c r="S48" s="48"/>
      <c r="T48" s="48"/>
      <c r="U48" s="48"/>
    </row>
    <row r="49" spans="1:21" ht="30.75" customHeight="1">
      <c r="A49" s="48"/>
      <c r="B49" s="1166"/>
      <c r="C49" s="1167"/>
      <c r="D49" s="62"/>
      <c r="E49" s="1158" t="s">
        <v>15</v>
      </c>
      <c r="F49" s="1158"/>
      <c r="G49" s="1158"/>
      <c r="H49" s="1158"/>
      <c r="I49" s="1158"/>
      <c r="J49" s="1159"/>
      <c r="K49" s="63">
        <v>4</v>
      </c>
      <c r="L49" s="64">
        <v>3</v>
      </c>
      <c r="M49" s="64">
        <v>2</v>
      </c>
      <c r="N49" s="64">
        <v>2</v>
      </c>
      <c r="O49" s="65">
        <v>2</v>
      </c>
      <c r="P49" s="48"/>
      <c r="Q49" s="48"/>
      <c r="R49" s="48"/>
      <c r="S49" s="48"/>
      <c r="T49" s="48"/>
      <c r="U49" s="48"/>
    </row>
    <row r="50" spans="1:21" ht="30.75" customHeight="1">
      <c r="A50" s="48"/>
      <c r="B50" s="1166"/>
      <c r="C50" s="1167"/>
      <c r="D50" s="62"/>
      <c r="E50" s="1158" t="s">
        <v>16</v>
      </c>
      <c r="F50" s="1158"/>
      <c r="G50" s="1158"/>
      <c r="H50" s="1158"/>
      <c r="I50" s="1158"/>
      <c r="J50" s="1159"/>
      <c r="K50" s="63" t="s">
        <v>480</v>
      </c>
      <c r="L50" s="64" t="s">
        <v>480</v>
      </c>
      <c r="M50" s="64">
        <v>17</v>
      </c>
      <c r="N50" s="64">
        <v>18</v>
      </c>
      <c r="O50" s="65">
        <v>22</v>
      </c>
      <c r="P50" s="48"/>
      <c r="Q50" s="48"/>
      <c r="R50" s="48"/>
      <c r="S50" s="48"/>
      <c r="T50" s="48"/>
      <c r="U50" s="48"/>
    </row>
    <row r="51" spans="1:21" ht="30.75" customHeight="1">
      <c r="A51" s="48"/>
      <c r="B51" s="1168"/>
      <c r="C51" s="1169"/>
      <c r="D51" s="66"/>
      <c r="E51" s="1158" t="s">
        <v>17</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c r="A52" s="48"/>
      <c r="B52" s="1156" t="s">
        <v>18</v>
      </c>
      <c r="C52" s="1157"/>
      <c r="D52" s="66"/>
      <c r="E52" s="1158" t="s">
        <v>19</v>
      </c>
      <c r="F52" s="1158"/>
      <c r="G52" s="1158"/>
      <c r="H52" s="1158"/>
      <c r="I52" s="1158"/>
      <c r="J52" s="1159"/>
      <c r="K52" s="63">
        <v>300</v>
      </c>
      <c r="L52" s="64">
        <v>293</v>
      </c>
      <c r="M52" s="64">
        <v>315</v>
      </c>
      <c r="N52" s="64">
        <v>330</v>
      </c>
      <c r="O52" s="65">
        <v>324</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87</v>
      </c>
      <c r="L53" s="69">
        <v>44</v>
      </c>
      <c r="M53" s="69">
        <v>50</v>
      </c>
      <c r="N53" s="69">
        <v>55</v>
      </c>
      <c r="O53" s="70">
        <v>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16" zoomScale="70" zoomScaleNormal="70" zoomScaleSheetLayoutView="100" workbookViewId="0">
      <selection activeCell="L45" sqref="L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72" t="s">
        <v>23</v>
      </c>
      <c r="C41" s="1173"/>
      <c r="D41" s="81"/>
      <c r="E41" s="1178" t="s">
        <v>24</v>
      </c>
      <c r="F41" s="1178"/>
      <c r="G41" s="1178"/>
      <c r="H41" s="1179"/>
      <c r="I41" s="82">
        <v>2708</v>
      </c>
      <c r="J41" s="83">
        <v>2467</v>
      </c>
      <c r="K41" s="83">
        <v>2681</v>
      </c>
      <c r="L41" s="83">
        <v>2804</v>
      </c>
      <c r="M41" s="84">
        <v>2898</v>
      </c>
    </row>
    <row r="42" spans="2:13" ht="27.75" customHeight="1">
      <c r="B42" s="1174"/>
      <c r="C42" s="1175"/>
      <c r="D42" s="85"/>
      <c r="E42" s="1180" t="s">
        <v>25</v>
      </c>
      <c r="F42" s="1180"/>
      <c r="G42" s="1180"/>
      <c r="H42" s="1181"/>
      <c r="I42" s="86" t="s">
        <v>480</v>
      </c>
      <c r="J42" s="87">
        <v>300</v>
      </c>
      <c r="K42" s="87">
        <v>240</v>
      </c>
      <c r="L42" s="87">
        <v>180</v>
      </c>
      <c r="M42" s="88">
        <v>120</v>
      </c>
    </row>
    <row r="43" spans="2:13" ht="27.75" customHeight="1">
      <c r="B43" s="1174"/>
      <c r="C43" s="1175"/>
      <c r="D43" s="85"/>
      <c r="E43" s="1180" t="s">
        <v>26</v>
      </c>
      <c r="F43" s="1180"/>
      <c r="G43" s="1180"/>
      <c r="H43" s="1181"/>
      <c r="I43" s="86">
        <v>536</v>
      </c>
      <c r="J43" s="87">
        <v>682</v>
      </c>
      <c r="K43" s="87">
        <v>715</v>
      </c>
      <c r="L43" s="87">
        <v>739</v>
      </c>
      <c r="M43" s="88">
        <v>757</v>
      </c>
    </row>
    <row r="44" spans="2:13" ht="27.75" customHeight="1">
      <c r="B44" s="1174"/>
      <c r="C44" s="1175"/>
      <c r="D44" s="85"/>
      <c r="E44" s="1180" t="s">
        <v>27</v>
      </c>
      <c r="F44" s="1180"/>
      <c r="G44" s="1180"/>
      <c r="H44" s="1181"/>
      <c r="I44" s="86">
        <v>5</v>
      </c>
      <c r="J44" s="87">
        <v>6</v>
      </c>
      <c r="K44" s="87">
        <v>5</v>
      </c>
      <c r="L44" s="87">
        <v>4</v>
      </c>
      <c r="M44" s="88">
        <v>6</v>
      </c>
    </row>
    <row r="45" spans="2:13" ht="27.75" customHeight="1">
      <c r="B45" s="1174"/>
      <c r="C45" s="1175"/>
      <c r="D45" s="85"/>
      <c r="E45" s="1180" t="s">
        <v>28</v>
      </c>
      <c r="F45" s="1180"/>
      <c r="G45" s="1180"/>
      <c r="H45" s="1181"/>
      <c r="I45" s="86">
        <v>769</v>
      </c>
      <c r="J45" s="87">
        <v>688</v>
      </c>
      <c r="K45" s="87">
        <v>566</v>
      </c>
      <c r="L45" s="87">
        <v>525</v>
      </c>
      <c r="M45" s="88">
        <v>482</v>
      </c>
    </row>
    <row r="46" spans="2:13" ht="27.75" customHeight="1">
      <c r="B46" s="1174"/>
      <c r="C46" s="1175"/>
      <c r="D46" s="89"/>
      <c r="E46" s="1180" t="s">
        <v>29</v>
      </c>
      <c r="F46" s="1180"/>
      <c r="G46" s="1180"/>
      <c r="H46" s="1181"/>
      <c r="I46" s="86" t="s">
        <v>480</v>
      </c>
      <c r="J46" s="87" t="s">
        <v>480</v>
      </c>
      <c r="K46" s="87" t="s">
        <v>480</v>
      </c>
      <c r="L46" s="87" t="s">
        <v>480</v>
      </c>
      <c r="M46" s="88" t="s">
        <v>480</v>
      </c>
    </row>
    <row r="47" spans="2:13" ht="27.75" customHeight="1">
      <c r="B47" s="1174"/>
      <c r="C47" s="1175"/>
      <c r="D47" s="90"/>
      <c r="E47" s="1182" t="s">
        <v>30</v>
      </c>
      <c r="F47" s="1183"/>
      <c r="G47" s="1183"/>
      <c r="H47" s="1184"/>
      <c r="I47" s="86" t="s">
        <v>480</v>
      </c>
      <c r="J47" s="87" t="s">
        <v>480</v>
      </c>
      <c r="K47" s="87" t="s">
        <v>480</v>
      </c>
      <c r="L47" s="87" t="s">
        <v>480</v>
      </c>
      <c r="M47" s="88" t="s">
        <v>480</v>
      </c>
    </row>
    <row r="48" spans="2:13" ht="27.75" customHeight="1">
      <c r="B48" s="1174"/>
      <c r="C48" s="1175"/>
      <c r="D48" s="85"/>
      <c r="E48" s="1180" t="s">
        <v>31</v>
      </c>
      <c r="F48" s="1180"/>
      <c r="G48" s="1180"/>
      <c r="H48" s="1181"/>
      <c r="I48" s="86" t="s">
        <v>480</v>
      </c>
      <c r="J48" s="87" t="s">
        <v>480</v>
      </c>
      <c r="K48" s="87" t="s">
        <v>480</v>
      </c>
      <c r="L48" s="87" t="s">
        <v>480</v>
      </c>
      <c r="M48" s="88" t="s">
        <v>480</v>
      </c>
    </row>
    <row r="49" spans="2:13" ht="27.75" customHeight="1">
      <c r="B49" s="1176"/>
      <c r="C49" s="1177"/>
      <c r="D49" s="85"/>
      <c r="E49" s="1180" t="s">
        <v>32</v>
      </c>
      <c r="F49" s="1180"/>
      <c r="G49" s="1180"/>
      <c r="H49" s="1181"/>
      <c r="I49" s="86" t="s">
        <v>480</v>
      </c>
      <c r="J49" s="87" t="s">
        <v>480</v>
      </c>
      <c r="K49" s="87" t="s">
        <v>480</v>
      </c>
      <c r="L49" s="87" t="s">
        <v>480</v>
      </c>
      <c r="M49" s="88" t="s">
        <v>480</v>
      </c>
    </row>
    <row r="50" spans="2:13" ht="27.75" customHeight="1">
      <c r="B50" s="1185" t="s">
        <v>33</v>
      </c>
      <c r="C50" s="1186"/>
      <c r="D50" s="91"/>
      <c r="E50" s="1180" t="s">
        <v>34</v>
      </c>
      <c r="F50" s="1180"/>
      <c r="G50" s="1180"/>
      <c r="H50" s="1181"/>
      <c r="I50" s="86">
        <v>2469</v>
      </c>
      <c r="J50" s="87">
        <v>2709</v>
      </c>
      <c r="K50" s="87">
        <v>2610</v>
      </c>
      <c r="L50" s="87">
        <v>2784</v>
      </c>
      <c r="M50" s="88">
        <v>2905</v>
      </c>
    </row>
    <row r="51" spans="2:13" ht="27.75" customHeight="1">
      <c r="B51" s="1174"/>
      <c r="C51" s="1175"/>
      <c r="D51" s="85"/>
      <c r="E51" s="1180" t="s">
        <v>35</v>
      </c>
      <c r="F51" s="1180"/>
      <c r="G51" s="1180"/>
      <c r="H51" s="1181"/>
      <c r="I51" s="86" t="s">
        <v>480</v>
      </c>
      <c r="J51" s="87" t="s">
        <v>480</v>
      </c>
      <c r="K51" s="87" t="s">
        <v>480</v>
      </c>
      <c r="L51" s="87" t="s">
        <v>480</v>
      </c>
      <c r="M51" s="88" t="s">
        <v>480</v>
      </c>
    </row>
    <row r="52" spans="2:13" ht="27.75" customHeight="1">
      <c r="B52" s="1176"/>
      <c r="C52" s="1177"/>
      <c r="D52" s="85"/>
      <c r="E52" s="1180" t="s">
        <v>36</v>
      </c>
      <c r="F52" s="1180"/>
      <c r="G52" s="1180"/>
      <c r="H52" s="1181"/>
      <c r="I52" s="86">
        <v>3062</v>
      </c>
      <c r="J52" s="87">
        <v>3032</v>
      </c>
      <c r="K52" s="87">
        <v>3089</v>
      </c>
      <c r="L52" s="87">
        <v>3116</v>
      </c>
      <c r="M52" s="88">
        <v>3177</v>
      </c>
    </row>
    <row r="53" spans="2:13" ht="27.75" customHeight="1" thickBot="1">
      <c r="B53" s="1187" t="s">
        <v>37</v>
      </c>
      <c r="C53" s="1188"/>
      <c r="D53" s="92"/>
      <c r="E53" s="1189" t="s">
        <v>38</v>
      </c>
      <c r="F53" s="1189"/>
      <c r="G53" s="1189"/>
      <c r="H53" s="1190"/>
      <c r="I53" s="93">
        <v>-1513</v>
      </c>
      <c r="J53" s="94">
        <v>-1599</v>
      </c>
      <c r="K53" s="94">
        <v>-1491</v>
      </c>
      <c r="L53" s="94">
        <v>-1648</v>
      </c>
      <c r="M53" s="95">
        <v>-1819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377522</v>
      </c>
      <c r="E3" s="118"/>
      <c r="F3" s="119">
        <v>228305</v>
      </c>
      <c r="G3" s="120"/>
      <c r="H3" s="121"/>
    </row>
    <row r="4" spans="1:8">
      <c r="A4" s="122"/>
      <c r="B4" s="123"/>
      <c r="C4" s="124"/>
      <c r="D4" s="125">
        <v>136225</v>
      </c>
      <c r="E4" s="126"/>
      <c r="F4" s="127">
        <v>86611</v>
      </c>
      <c r="G4" s="128"/>
      <c r="H4" s="129"/>
    </row>
    <row r="5" spans="1:8">
      <c r="A5" s="110" t="s">
        <v>514</v>
      </c>
      <c r="B5" s="115"/>
      <c r="C5" s="116"/>
      <c r="D5" s="117">
        <v>268898</v>
      </c>
      <c r="E5" s="118"/>
      <c r="F5" s="119">
        <v>316331</v>
      </c>
      <c r="G5" s="120"/>
      <c r="H5" s="121"/>
    </row>
    <row r="6" spans="1:8">
      <c r="A6" s="122"/>
      <c r="B6" s="123"/>
      <c r="C6" s="124"/>
      <c r="D6" s="125">
        <v>154265</v>
      </c>
      <c r="E6" s="126"/>
      <c r="F6" s="127">
        <v>106387</v>
      </c>
      <c r="G6" s="128"/>
      <c r="H6" s="129"/>
    </row>
    <row r="7" spans="1:8">
      <c r="A7" s="110" t="s">
        <v>515</v>
      </c>
      <c r="B7" s="115"/>
      <c r="C7" s="116"/>
      <c r="D7" s="117">
        <v>463820</v>
      </c>
      <c r="E7" s="118"/>
      <c r="F7" s="119">
        <v>333013</v>
      </c>
      <c r="G7" s="120"/>
      <c r="H7" s="121"/>
    </row>
    <row r="8" spans="1:8">
      <c r="A8" s="122"/>
      <c r="B8" s="123"/>
      <c r="C8" s="124"/>
      <c r="D8" s="125">
        <v>254510</v>
      </c>
      <c r="E8" s="126"/>
      <c r="F8" s="127">
        <v>126732</v>
      </c>
      <c r="G8" s="128"/>
      <c r="H8" s="129"/>
    </row>
    <row r="9" spans="1:8">
      <c r="A9" s="110" t="s">
        <v>516</v>
      </c>
      <c r="B9" s="115"/>
      <c r="C9" s="116"/>
      <c r="D9" s="117">
        <v>334430</v>
      </c>
      <c r="E9" s="118"/>
      <c r="F9" s="119">
        <v>280458</v>
      </c>
      <c r="G9" s="120"/>
      <c r="H9" s="121"/>
    </row>
    <row r="10" spans="1:8">
      <c r="A10" s="122"/>
      <c r="B10" s="123"/>
      <c r="C10" s="124"/>
      <c r="D10" s="125">
        <v>117091</v>
      </c>
      <c r="E10" s="126"/>
      <c r="F10" s="127">
        <v>127286</v>
      </c>
      <c r="G10" s="128"/>
      <c r="H10" s="129"/>
    </row>
    <row r="11" spans="1:8">
      <c r="A11" s="110" t="s">
        <v>517</v>
      </c>
      <c r="B11" s="115"/>
      <c r="C11" s="116"/>
      <c r="D11" s="117">
        <v>274938</v>
      </c>
      <c r="E11" s="118"/>
      <c r="F11" s="119">
        <v>237994</v>
      </c>
      <c r="G11" s="120"/>
      <c r="H11" s="121"/>
    </row>
    <row r="12" spans="1:8">
      <c r="A12" s="122"/>
      <c r="B12" s="123"/>
      <c r="C12" s="130"/>
      <c r="D12" s="125">
        <v>166806</v>
      </c>
      <c r="E12" s="126"/>
      <c r="F12" s="127">
        <v>110361</v>
      </c>
      <c r="G12" s="128"/>
      <c r="H12" s="129"/>
    </row>
    <row r="13" spans="1:8">
      <c r="A13" s="110"/>
      <c r="B13" s="115"/>
      <c r="C13" s="131"/>
      <c r="D13" s="132">
        <v>343922</v>
      </c>
      <c r="E13" s="133"/>
      <c r="F13" s="134">
        <v>279220</v>
      </c>
      <c r="G13" s="135"/>
      <c r="H13" s="121"/>
    </row>
    <row r="14" spans="1:8">
      <c r="A14" s="122"/>
      <c r="B14" s="123"/>
      <c r="C14" s="124"/>
      <c r="D14" s="125">
        <v>165779</v>
      </c>
      <c r="E14" s="126"/>
      <c r="F14" s="127">
        <v>111475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10.28</v>
      </c>
      <c r="C19" s="136">
        <f>ROUND(VALUE(SUBSTITUTE(実質収支比率等に係る経年分析!G$48,"▲","-")),2)</f>
        <v>9.49</v>
      </c>
      <c r="D19" s="136">
        <f>ROUND(VALUE(SUBSTITUTE(実質収支比率等に係る経年分析!H$48,"▲","-")),2)</f>
        <v>3.08</v>
      </c>
      <c r="E19" s="136">
        <f>ROUND(VALUE(SUBSTITUTE(実質収支比率等に係る経年分析!I$48,"▲","-")),2)</f>
        <v>9.34</v>
      </c>
      <c r="F19" s="136">
        <f>ROUND(VALUE(SUBSTITUTE(実質収支比率等に係る経年分析!J$48,"▲","-")),2)</f>
        <v>9.82</v>
      </c>
    </row>
    <row r="20" spans="1:11">
      <c r="A20" s="136" t="s">
        <v>43</v>
      </c>
      <c r="B20" s="136">
        <f>ROUND(VALUE(SUBSTITUTE(実質収支比率等に係る経年分析!F$47,"▲","-")),2)</f>
        <v>39.72</v>
      </c>
      <c r="C20" s="136">
        <f>ROUND(VALUE(SUBSTITUTE(実質収支比率等に係る経年分析!G$47,"▲","-")),2)</f>
        <v>51.55</v>
      </c>
      <c r="D20" s="136">
        <f>ROUND(VALUE(SUBSTITUTE(実質収支比率等に係る経年分析!H$47,"▲","-")),2)</f>
        <v>54.68</v>
      </c>
      <c r="E20" s="136">
        <f>ROUND(VALUE(SUBSTITUTE(実質収支比率等に係る経年分析!I$47,"▲","-")),2)</f>
        <v>53.27</v>
      </c>
      <c r="F20" s="136">
        <f>ROUND(VALUE(SUBSTITUTE(実質収支比率等に係る経年分析!J$47,"▲","-")),2)</f>
        <v>60.61</v>
      </c>
    </row>
    <row r="21" spans="1:11">
      <c r="A21" s="136" t="s">
        <v>44</v>
      </c>
      <c r="B21" s="136">
        <f>IF(ISNUMBER(VALUE(SUBSTITUTE(実質収支比率等に係る経年分析!F$49,"▲","-"))),ROUND(VALUE(SUBSTITUTE(実質収支比率等に係る経年分析!F$49,"▲","-")),2),NA())</f>
        <v>6.85</v>
      </c>
      <c r="C21" s="136">
        <f>IF(ISNUMBER(VALUE(SUBSTITUTE(実質収支比率等に係る経年分析!G$49,"▲","-"))),ROUND(VALUE(SUBSTITUTE(実質収支比率等に係る経年分析!G$49,"▲","-")),2),NA())</f>
        <v>17.399999999999999</v>
      </c>
      <c r="D21" s="136">
        <f>IF(ISNUMBER(VALUE(SUBSTITUTE(実質収支比率等に係る経年分析!H$49,"▲","-"))),ROUND(VALUE(SUBSTITUTE(実質収支比率等に係る経年分析!H$49,"▲","-")),2),NA())</f>
        <v>-9.9499999999999993</v>
      </c>
      <c r="E21" s="136">
        <f>IF(ISNUMBER(VALUE(SUBSTITUTE(実質収支比率等に係る経年分析!I$49,"▲","-"))),ROUND(VALUE(SUBSTITUTE(実質収支比率等に係る経年分析!I$49,"▲","-")),2),NA())</f>
        <v>5.52</v>
      </c>
      <c r="F21" s="136">
        <f>IF(ISNUMBER(VALUE(SUBSTITUTE(実質収支比率等に係る経年分析!J$49,"▲","-"))),ROUND(VALUE(SUBSTITUTE(実質収支比率等に係る経年分析!J$49,"▲","-")),2),NA())</f>
        <v>3.2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国民健康保険特別会計（施設勘定）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町営バス事業特別会計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0.55000000000000004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0.69</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1.0900000000000001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0.57999999999999996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0.79</v>
      </c>
    </row>
    <row r="35" spans="1:16">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2.3199999999999998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10.28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300</v>
      </c>
      <c r="E42" s="138"/>
      <c r="F42" s="138"/>
      <c r="G42" s="138">
        <f>'実質公債費比率（分子）の構造'!L$52</f>
        <v>293</v>
      </c>
      <c r="H42" s="138"/>
      <c r="I42" s="138"/>
      <c r="J42" s="138">
        <f>'実質公債費比率（分子）の構造'!M$52</f>
        <v>315</v>
      </c>
      <c r="K42" s="138"/>
      <c r="L42" s="138"/>
      <c r="M42" s="138">
        <f>'実質公債費比率（分子）の構造'!N$52</f>
        <v>330</v>
      </c>
      <c r="N42" s="138"/>
      <c r="O42" s="138"/>
      <c r="P42" s="138">
        <f>'実質公債費比率（分子）の構造'!O$52</f>
        <v>324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f>'実質公債費比率（分子）の構造'!M$50</f>
        <v>17</v>
      </c>
      <c r="I44" s="138"/>
      <c r="J44" s="138"/>
      <c r="K44" s="138">
        <f>'実質公債費比率（分子）の構造'!N$50</f>
        <v>18</v>
      </c>
      <c r="L44" s="138"/>
      <c r="M44" s="138"/>
      <c r="N44" s="138">
        <f>'実質公債費比率（分子）の構造'!O$50</f>
        <v>22</v>
      </c>
      <c r="O44" s="138"/>
      <c r="P44" s="138"/>
    </row>
    <row r="45" spans="1:16">
      <c r="A45" s="138" t="s">
        <v>54</v>
      </c>
      <c r="B45" s="138">
        <f>'実質公債費比率（分子）の構造'!K$49</f>
        <v>4</v>
      </c>
      <c r="C45" s="138"/>
      <c r="D45" s="138"/>
      <c r="E45" s="138">
        <f>'実質公債費比率（分子）の構造'!L$49</f>
        <v>3</v>
      </c>
      <c r="F45" s="138"/>
      <c r="G45" s="138"/>
      <c r="H45" s="138">
        <f>'実質公債費比率（分子）の構造'!M$49</f>
        <v>2</v>
      </c>
      <c r="I45" s="138"/>
      <c r="J45" s="138"/>
      <c r="K45" s="138">
        <f>'実質公債費比率（分子）の構造'!N$49</f>
        <v>2</v>
      </c>
      <c r="L45" s="138"/>
      <c r="M45" s="138"/>
      <c r="N45" s="138">
        <f>'実質公債費比率（分子）の構造'!O$49</f>
        <v>2</v>
      </c>
      <c r="O45" s="138"/>
      <c r="P45" s="138"/>
    </row>
    <row r="46" spans="1:16">
      <c r="A46" s="138" t="s">
        <v>55</v>
      </c>
      <c r="B46" s="138">
        <f>'実質公債費比率（分子）の構造'!K$48</f>
        <v>56</v>
      </c>
      <c r="C46" s="138"/>
      <c r="D46" s="138"/>
      <c r="E46" s="138">
        <f>'実質公債費比率（分子）の構造'!L$48</f>
        <v>54</v>
      </c>
      <c r="F46" s="138"/>
      <c r="G46" s="138"/>
      <c r="H46" s="138">
        <f>'実質公債費比率（分子）の構造'!M$48</f>
        <v>56</v>
      </c>
      <c r="I46" s="138"/>
      <c r="J46" s="138"/>
      <c r="K46" s="138">
        <f>'実質公債費比率（分子）の構造'!N$48</f>
        <v>62</v>
      </c>
      <c r="L46" s="138"/>
      <c r="M46" s="138"/>
      <c r="N46" s="138">
        <f>'実質公債費比率（分子）の構造'!O$48</f>
        <v>64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327</v>
      </c>
      <c r="C49" s="138"/>
      <c r="D49" s="138"/>
      <c r="E49" s="138">
        <f>'実質公債費比率（分子）の構造'!L$45</f>
        <v>280</v>
      </c>
      <c r="F49" s="138"/>
      <c r="G49" s="138"/>
      <c r="H49" s="138">
        <f>'実質公債費比率（分子）の構造'!M$45</f>
        <v>290</v>
      </c>
      <c r="I49" s="138"/>
      <c r="J49" s="138"/>
      <c r="K49" s="138">
        <f>'実質公債費比率（分子）の構造'!N$45</f>
        <v>303</v>
      </c>
      <c r="L49" s="138"/>
      <c r="M49" s="138"/>
      <c r="N49" s="138">
        <f>'実質公債費比率（分子）の構造'!O$45</f>
        <v>296</v>
      </c>
      <c r="O49" s="138"/>
      <c r="P49" s="138"/>
    </row>
    <row r="50" spans="1:16">
      <c r="A50" s="138" t="s">
        <v>59</v>
      </c>
      <c r="B50" s="138" t="e">
        <f>NA()</f>
        <v>#N/A</v>
      </c>
      <c r="C50" s="138">
        <f>IF(ISNUMBER('実質公債費比率（分子）の構造'!K$53),'実質公債費比率（分子）の構造'!K$53,NA())</f>
        <v>87</v>
      </c>
      <c r="D50" s="138" t="e">
        <f>NA()</f>
        <v>#N/A</v>
      </c>
      <c r="E50" s="138" t="e">
        <f>NA()</f>
        <v>#N/A</v>
      </c>
      <c r="F50" s="138">
        <f>IF(ISNUMBER('実質公債費比率（分子）の構造'!L$53),'実質公債費比率（分子）の構造'!L$53,NA())</f>
        <v>44</v>
      </c>
      <c r="G50" s="138" t="e">
        <f>NA()</f>
        <v>#N/A</v>
      </c>
      <c r="H50" s="138" t="e">
        <f>NA()</f>
        <v>#N/A</v>
      </c>
      <c r="I50" s="138">
        <f>IF(ISNUMBER('実質公債費比率（分子）の構造'!M$53),'実質公債費比率（分子）の構造'!M$53,NA())</f>
        <v>50</v>
      </c>
      <c r="J50" s="138" t="e">
        <f>NA()</f>
        <v>#N/A</v>
      </c>
      <c r="K50" s="138" t="e">
        <f>NA()</f>
        <v>#N/A</v>
      </c>
      <c r="L50" s="138">
        <f>IF(ISNUMBER('実質公債費比率（分子）の構造'!N$53),'実質公債費比率（分子）の構造'!N$53,NA())</f>
        <v>55</v>
      </c>
      <c r="M50" s="138" t="e">
        <f>NA()</f>
        <v>#N/A</v>
      </c>
      <c r="N50" s="138" t="e">
        <f>NA()</f>
        <v>#N/A</v>
      </c>
      <c r="O50" s="138">
        <f>IF(ISNUMBER('実質公債費比率（分子）の構造'!O$53),'実質公債費比率（分子）の構造'!O$53,NA())</f>
        <v>60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36</v>
      </c>
      <c r="B56" s="137"/>
      <c r="C56" s="137"/>
      <c r="D56" s="137">
        <f>'将来負担比率（分子）の構造'!I$52</f>
        <v>3062</v>
      </c>
      <c r="E56" s="137"/>
      <c r="F56" s="137"/>
      <c r="G56" s="137">
        <f>'将来負担比率（分子）の構造'!J$52</f>
        <v>3032</v>
      </c>
      <c r="H56" s="137"/>
      <c r="I56" s="137"/>
      <c r="J56" s="137">
        <f>'将来負担比率（分子）の構造'!K$52</f>
        <v>3089</v>
      </c>
      <c r="K56" s="137"/>
      <c r="L56" s="137"/>
      <c r="M56" s="137">
        <f>'将来負担比率（分子）の構造'!L$52</f>
        <v>3116</v>
      </c>
      <c r="N56" s="137"/>
      <c r="O56" s="137"/>
      <c r="P56" s="137">
        <f>'将来負担比率（分子）の構造'!M$52</f>
        <v>3177</v>
      </c>
    </row>
    <row r="57" spans="1:16">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34</v>
      </c>
      <c r="B58" s="137"/>
      <c r="C58" s="137"/>
      <c r="D58" s="137">
        <f>'将来負担比率（分子）の構造'!I$50</f>
        <v>2469</v>
      </c>
      <c r="E58" s="137"/>
      <c r="F58" s="137"/>
      <c r="G58" s="137">
        <f>'将来負担比率（分子）の構造'!J$50</f>
        <v>2709</v>
      </c>
      <c r="H58" s="137"/>
      <c r="I58" s="137"/>
      <c r="J58" s="137">
        <f>'将来負担比率（分子）の構造'!K$50</f>
        <v>2610</v>
      </c>
      <c r="K58" s="137"/>
      <c r="L58" s="137"/>
      <c r="M58" s="137">
        <f>'将来負担比率（分子）の構造'!L$50</f>
        <v>2784</v>
      </c>
      <c r="N58" s="137"/>
      <c r="O58" s="137"/>
      <c r="P58" s="137">
        <f>'将来負担比率（分子）の構造'!M$50</f>
        <v>2905</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769</v>
      </c>
      <c r="C62" s="137"/>
      <c r="D62" s="137"/>
      <c r="E62" s="137">
        <f>'将来負担比率（分子）の構造'!J$45</f>
        <v>688</v>
      </c>
      <c r="F62" s="137"/>
      <c r="G62" s="137"/>
      <c r="H62" s="137">
        <f>'将来負担比率（分子）の構造'!K$45</f>
        <v>566</v>
      </c>
      <c r="I62" s="137"/>
      <c r="J62" s="137"/>
      <c r="K62" s="137">
        <f>'将来負担比率（分子）の構造'!L$45</f>
        <v>525</v>
      </c>
      <c r="L62" s="137"/>
      <c r="M62" s="137"/>
      <c r="N62" s="137">
        <f>'将来負担比率（分子）の構造'!M$45</f>
        <v>482</v>
      </c>
      <c r="O62" s="137"/>
      <c r="P62" s="137"/>
    </row>
    <row r="63" spans="1:16">
      <c r="A63" s="137" t="s">
        <v>27</v>
      </c>
      <c r="B63" s="137">
        <f>'将来負担比率（分子）の構造'!I$44</f>
        <v>5</v>
      </c>
      <c r="C63" s="137"/>
      <c r="D63" s="137"/>
      <c r="E63" s="137">
        <f>'将来負担比率（分子）の構造'!J$44</f>
        <v>6</v>
      </c>
      <c r="F63" s="137"/>
      <c r="G63" s="137"/>
      <c r="H63" s="137">
        <f>'将来負担比率（分子）の構造'!K$44</f>
        <v>5</v>
      </c>
      <c r="I63" s="137"/>
      <c r="J63" s="137"/>
      <c r="K63" s="137">
        <f>'将来負担比率（分子）の構造'!L$44</f>
        <v>4</v>
      </c>
      <c r="L63" s="137"/>
      <c r="M63" s="137"/>
      <c r="N63" s="137">
        <f>'将来負担比率（分子）の構造'!M$44</f>
        <v>6</v>
      </c>
      <c r="O63" s="137"/>
      <c r="P63" s="137"/>
    </row>
    <row r="64" spans="1:16">
      <c r="A64" s="137" t="s">
        <v>26</v>
      </c>
      <c r="B64" s="137">
        <f>'将来負担比率（分子）の構造'!I$43</f>
        <v>536</v>
      </c>
      <c r="C64" s="137"/>
      <c r="D64" s="137"/>
      <c r="E64" s="137">
        <f>'将来負担比率（分子）の構造'!J$43</f>
        <v>682</v>
      </c>
      <c r="F64" s="137"/>
      <c r="G64" s="137"/>
      <c r="H64" s="137">
        <f>'将来負担比率（分子）の構造'!K$43</f>
        <v>715</v>
      </c>
      <c r="I64" s="137"/>
      <c r="J64" s="137"/>
      <c r="K64" s="137">
        <f>'将来負担比率（分子）の構造'!L$43</f>
        <v>739</v>
      </c>
      <c r="L64" s="137"/>
      <c r="M64" s="137"/>
      <c r="N64" s="137">
        <f>'将来負担比率（分子）の構造'!M$43</f>
        <v>757</v>
      </c>
      <c r="O64" s="137"/>
      <c r="P64" s="137"/>
    </row>
    <row r="65" spans="1:16">
      <c r="A65" s="137" t="s">
        <v>25</v>
      </c>
      <c r="B65" s="137" t="str">
        <f>'将来負担比率（分子）の構造'!I$42</f>
        <v>-</v>
      </c>
      <c r="C65" s="137"/>
      <c r="D65" s="137"/>
      <c r="E65" s="137">
        <f>'将来負担比率（分子）の構造'!J$42</f>
        <v>300</v>
      </c>
      <c r="F65" s="137"/>
      <c r="G65" s="137"/>
      <c r="H65" s="137">
        <f>'将来負担比率（分子）の構造'!K$42</f>
        <v>240</v>
      </c>
      <c r="I65" s="137"/>
      <c r="J65" s="137"/>
      <c r="K65" s="137">
        <f>'将来負担比率（分子）の構造'!L$42</f>
        <v>180</v>
      </c>
      <c r="L65" s="137"/>
      <c r="M65" s="137"/>
      <c r="N65" s="137">
        <f>'将来負担比率（分子）の構造'!M$42</f>
        <v>120</v>
      </c>
      <c r="O65" s="137"/>
      <c r="P65" s="137"/>
    </row>
    <row r="66" spans="1:16">
      <c r="A66" s="137" t="s">
        <v>24</v>
      </c>
      <c r="B66" s="137">
        <f>'将来負担比率（分子）の構造'!I$41</f>
        <v>2708</v>
      </c>
      <c r="C66" s="137"/>
      <c r="D66" s="137"/>
      <c r="E66" s="137">
        <f>'将来負担比率（分子）の構造'!J$41</f>
        <v>2467</v>
      </c>
      <c r="F66" s="137"/>
      <c r="G66" s="137"/>
      <c r="H66" s="137">
        <f>'将来負担比率（分子）の構造'!K$41</f>
        <v>2681</v>
      </c>
      <c r="I66" s="137"/>
      <c r="J66" s="137"/>
      <c r="K66" s="137">
        <f>'将来負担比率（分子）の構造'!L$41</f>
        <v>2804</v>
      </c>
      <c r="L66" s="137"/>
      <c r="M66" s="137"/>
      <c r="N66" s="137">
        <f>'将来負担比率（分子）の構造'!M$41</f>
        <v>2898</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I1"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530367</v>
      </c>
      <c r="S5" s="585"/>
      <c r="T5" s="585"/>
      <c r="U5" s="585"/>
      <c r="V5" s="585"/>
      <c r="W5" s="585"/>
      <c r="X5" s="585"/>
      <c r="Y5" s="586"/>
      <c r="Z5" s="587">
        <v>15.7</v>
      </c>
      <c r="AA5" s="587"/>
      <c r="AB5" s="587"/>
      <c r="AC5" s="587"/>
      <c r="AD5" s="588">
        <v>530367</v>
      </c>
      <c r="AE5" s="588"/>
      <c r="AF5" s="588"/>
      <c r="AG5" s="588"/>
      <c r="AH5" s="588"/>
      <c r="AI5" s="588"/>
      <c r="AJ5" s="588"/>
      <c r="AK5" s="588"/>
      <c r="AL5" s="589">
        <v>26.6</v>
      </c>
      <c r="AM5" s="590"/>
      <c r="AN5" s="590"/>
      <c r="AO5" s="591"/>
      <c r="AP5" s="581" t="s">
        <v>210</v>
      </c>
      <c r="AQ5" s="582"/>
      <c r="AR5" s="582"/>
      <c r="AS5" s="582"/>
      <c r="AT5" s="582"/>
      <c r="AU5" s="582"/>
      <c r="AV5" s="582"/>
      <c r="AW5" s="582"/>
      <c r="AX5" s="582"/>
      <c r="AY5" s="582"/>
      <c r="AZ5" s="582"/>
      <c r="BA5" s="582"/>
      <c r="BB5" s="582"/>
      <c r="BC5" s="582"/>
      <c r="BD5" s="582"/>
      <c r="BE5" s="582"/>
      <c r="BF5" s="583"/>
      <c r="BG5" s="595">
        <v>529992</v>
      </c>
      <c r="BH5" s="596"/>
      <c r="BI5" s="596"/>
      <c r="BJ5" s="596"/>
      <c r="BK5" s="596"/>
      <c r="BL5" s="596"/>
      <c r="BM5" s="596"/>
      <c r="BN5" s="597"/>
      <c r="BO5" s="598">
        <v>99.9</v>
      </c>
      <c r="BP5" s="598"/>
      <c r="BQ5" s="598"/>
      <c r="BR5" s="598"/>
      <c r="BS5" s="599">
        <v>80792</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28767</v>
      </c>
      <c r="S6" s="596"/>
      <c r="T6" s="596"/>
      <c r="U6" s="596"/>
      <c r="V6" s="596"/>
      <c r="W6" s="596"/>
      <c r="X6" s="596"/>
      <c r="Y6" s="597"/>
      <c r="Z6" s="598">
        <v>0.8</v>
      </c>
      <c r="AA6" s="598"/>
      <c r="AB6" s="598"/>
      <c r="AC6" s="598"/>
      <c r="AD6" s="599">
        <v>28767</v>
      </c>
      <c r="AE6" s="599"/>
      <c r="AF6" s="599"/>
      <c r="AG6" s="599"/>
      <c r="AH6" s="599"/>
      <c r="AI6" s="599"/>
      <c r="AJ6" s="599"/>
      <c r="AK6" s="599"/>
      <c r="AL6" s="600">
        <v>1.4</v>
      </c>
      <c r="AM6" s="601"/>
      <c r="AN6" s="601"/>
      <c r="AO6" s="602"/>
      <c r="AP6" s="592" t="s">
        <v>215</v>
      </c>
      <c r="AQ6" s="593"/>
      <c r="AR6" s="593"/>
      <c r="AS6" s="593"/>
      <c r="AT6" s="593"/>
      <c r="AU6" s="593"/>
      <c r="AV6" s="593"/>
      <c r="AW6" s="593"/>
      <c r="AX6" s="593"/>
      <c r="AY6" s="593"/>
      <c r="AZ6" s="593"/>
      <c r="BA6" s="593"/>
      <c r="BB6" s="593"/>
      <c r="BC6" s="593"/>
      <c r="BD6" s="593"/>
      <c r="BE6" s="593"/>
      <c r="BF6" s="594"/>
      <c r="BG6" s="595">
        <v>529992</v>
      </c>
      <c r="BH6" s="596"/>
      <c r="BI6" s="596"/>
      <c r="BJ6" s="596"/>
      <c r="BK6" s="596"/>
      <c r="BL6" s="596"/>
      <c r="BM6" s="596"/>
      <c r="BN6" s="597"/>
      <c r="BO6" s="598">
        <v>99.9</v>
      </c>
      <c r="BP6" s="598"/>
      <c r="BQ6" s="598"/>
      <c r="BR6" s="598"/>
      <c r="BS6" s="599">
        <v>80792</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50819</v>
      </c>
      <c r="CS6" s="596"/>
      <c r="CT6" s="596"/>
      <c r="CU6" s="596"/>
      <c r="CV6" s="596"/>
      <c r="CW6" s="596"/>
      <c r="CX6" s="596"/>
      <c r="CY6" s="597"/>
      <c r="CZ6" s="598">
        <v>1.6</v>
      </c>
      <c r="DA6" s="598"/>
      <c r="DB6" s="598"/>
      <c r="DC6" s="598"/>
      <c r="DD6" s="604" t="s">
        <v>217</v>
      </c>
      <c r="DE6" s="596"/>
      <c r="DF6" s="596"/>
      <c r="DG6" s="596"/>
      <c r="DH6" s="596"/>
      <c r="DI6" s="596"/>
      <c r="DJ6" s="596"/>
      <c r="DK6" s="596"/>
      <c r="DL6" s="596"/>
      <c r="DM6" s="596"/>
      <c r="DN6" s="596"/>
      <c r="DO6" s="596"/>
      <c r="DP6" s="597"/>
      <c r="DQ6" s="604">
        <v>50819</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160</v>
      </c>
      <c r="S7" s="596"/>
      <c r="T7" s="596"/>
      <c r="U7" s="596"/>
      <c r="V7" s="596"/>
      <c r="W7" s="596"/>
      <c r="X7" s="596"/>
      <c r="Y7" s="597"/>
      <c r="Z7" s="598">
        <v>0</v>
      </c>
      <c r="AA7" s="598"/>
      <c r="AB7" s="598"/>
      <c r="AC7" s="598"/>
      <c r="AD7" s="599">
        <v>160</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67739</v>
      </c>
      <c r="BH7" s="596"/>
      <c r="BI7" s="596"/>
      <c r="BJ7" s="596"/>
      <c r="BK7" s="596"/>
      <c r="BL7" s="596"/>
      <c r="BM7" s="596"/>
      <c r="BN7" s="597"/>
      <c r="BO7" s="598">
        <v>12.8</v>
      </c>
      <c r="BP7" s="598"/>
      <c r="BQ7" s="598"/>
      <c r="BR7" s="598"/>
      <c r="BS7" s="599" t="s">
        <v>217</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647160</v>
      </c>
      <c r="CS7" s="596"/>
      <c r="CT7" s="596"/>
      <c r="CU7" s="596"/>
      <c r="CV7" s="596"/>
      <c r="CW7" s="596"/>
      <c r="CX7" s="596"/>
      <c r="CY7" s="597"/>
      <c r="CZ7" s="598">
        <v>20.399999999999999</v>
      </c>
      <c r="DA7" s="598"/>
      <c r="DB7" s="598"/>
      <c r="DC7" s="598"/>
      <c r="DD7" s="604">
        <v>56271</v>
      </c>
      <c r="DE7" s="596"/>
      <c r="DF7" s="596"/>
      <c r="DG7" s="596"/>
      <c r="DH7" s="596"/>
      <c r="DI7" s="596"/>
      <c r="DJ7" s="596"/>
      <c r="DK7" s="596"/>
      <c r="DL7" s="596"/>
      <c r="DM7" s="596"/>
      <c r="DN7" s="596"/>
      <c r="DO7" s="596"/>
      <c r="DP7" s="597"/>
      <c r="DQ7" s="604">
        <v>550434</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446</v>
      </c>
      <c r="S8" s="596"/>
      <c r="T8" s="596"/>
      <c r="U8" s="596"/>
      <c r="V8" s="596"/>
      <c r="W8" s="596"/>
      <c r="X8" s="596"/>
      <c r="Y8" s="597"/>
      <c r="Z8" s="598">
        <v>0</v>
      </c>
      <c r="AA8" s="598"/>
      <c r="AB8" s="598"/>
      <c r="AC8" s="598"/>
      <c r="AD8" s="599">
        <v>446</v>
      </c>
      <c r="AE8" s="599"/>
      <c r="AF8" s="599"/>
      <c r="AG8" s="599"/>
      <c r="AH8" s="599"/>
      <c r="AI8" s="599"/>
      <c r="AJ8" s="599"/>
      <c r="AK8" s="599"/>
      <c r="AL8" s="600">
        <v>0</v>
      </c>
      <c r="AM8" s="601"/>
      <c r="AN8" s="601"/>
      <c r="AO8" s="602"/>
      <c r="AP8" s="592" t="s">
        <v>222</v>
      </c>
      <c r="AQ8" s="593"/>
      <c r="AR8" s="593"/>
      <c r="AS8" s="593"/>
      <c r="AT8" s="593"/>
      <c r="AU8" s="593"/>
      <c r="AV8" s="593"/>
      <c r="AW8" s="593"/>
      <c r="AX8" s="593"/>
      <c r="AY8" s="593"/>
      <c r="AZ8" s="593"/>
      <c r="BA8" s="593"/>
      <c r="BB8" s="593"/>
      <c r="BC8" s="593"/>
      <c r="BD8" s="593"/>
      <c r="BE8" s="593"/>
      <c r="BF8" s="594"/>
      <c r="BG8" s="595">
        <v>3087</v>
      </c>
      <c r="BH8" s="596"/>
      <c r="BI8" s="596"/>
      <c r="BJ8" s="596"/>
      <c r="BK8" s="596"/>
      <c r="BL8" s="596"/>
      <c r="BM8" s="596"/>
      <c r="BN8" s="597"/>
      <c r="BO8" s="598">
        <v>0.6</v>
      </c>
      <c r="BP8" s="598"/>
      <c r="BQ8" s="598"/>
      <c r="BR8" s="598"/>
      <c r="BS8" s="604" t="s">
        <v>111</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384391</v>
      </c>
      <c r="CS8" s="596"/>
      <c r="CT8" s="596"/>
      <c r="CU8" s="596"/>
      <c r="CV8" s="596"/>
      <c r="CW8" s="596"/>
      <c r="CX8" s="596"/>
      <c r="CY8" s="597"/>
      <c r="CZ8" s="598">
        <v>12.1</v>
      </c>
      <c r="DA8" s="598"/>
      <c r="DB8" s="598"/>
      <c r="DC8" s="598"/>
      <c r="DD8" s="604">
        <v>22156</v>
      </c>
      <c r="DE8" s="596"/>
      <c r="DF8" s="596"/>
      <c r="DG8" s="596"/>
      <c r="DH8" s="596"/>
      <c r="DI8" s="596"/>
      <c r="DJ8" s="596"/>
      <c r="DK8" s="596"/>
      <c r="DL8" s="596"/>
      <c r="DM8" s="596"/>
      <c r="DN8" s="596"/>
      <c r="DO8" s="596"/>
      <c r="DP8" s="597"/>
      <c r="DQ8" s="604">
        <v>288654</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236</v>
      </c>
      <c r="S9" s="596"/>
      <c r="T9" s="596"/>
      <c r="U9" s="596"/>
      <c r="V9" s="596"/>
      <c r="W9" s="596"/>
      <c r="X9" s="596"/>
      <c r="Y9" s="597"/>
      <c r="Z9" s="598">
        <v>0</v>
      </c>
      <c r="AA9" s="598"/>
      <c r="AB9" s="598"/>
      <c r="AC9" s="598"/>
      <c r="AD9" s="599">
        <v>236</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52731</v>
      </c>
      <c r="BH9" s="596"/>
      <c r="BI9" s="596"/>
      <c r="BJ9" s="596"/>
      <c r="BK9" s="596"/>
      <c r="BL9" s="596"/>
      <c r="BM9" s="596"/>
      <c r="BN9" s="597"/>
      <c r="BO9" s="598">
        <v>9.9</v>
      </c>
      <c r="BP9" s="598"/>
      <c r="BQ9" s="598"/>
      <c r="BR9" s="598"/>
      <c r="BS9" s="604" t="s">
        <v>111</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280819</v>
      </c>
      <c r="CS9" s="596"/>
      <c r="CT9" s="596"/>
      <c r="CU9" s="596"/>
      <c r="CV9" s="596"/>
      <c r="CW9" s="596"/>
      <c r="CX9" s="596"/>
      <c r="CY9" s="597"/>
      <c r="CZ9" s="598">
        <v>8.8000000000000007</v>
      </c>
      <c r="DA9" s="598"/>
      <c r="DB9" s="598"/>
      <c r="DC9" s="598"/>
      <c r="DD9" s="604" t="s">
        <v>111</v>
      </c>
      <c r="DE9" s="596"/>
      <c r="DF9" s="596"/>
      <c r="DG9" s="596"/>
      <c r="DH9" s="596"/>
      <c r="DI9" s="596"/>
      <c r="DJ9" s="596"/>
      <c r="DK9" s="596"/>
      <c r="DL9" s="596"/>
      <c r="DM9" s="596"/>
      <c r="DN9" s="596"/>
      <c r="DO9" s="596"/>
      <c r="DP9" s="597"/>
      <c r="DQ9" s="604">
        <v>277141</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36841</v>
      </c>
      <c r="S10" s="596"/>
      <c r="T10" s="596"/>
      <c r="U10" s="596"/>
      <c r="V10" s="596"/>
      <c r="W10" s="596"/>
      <c r="X10" s="596"/>
      <c r="Y10" s="597"/>
      <c r="Z10" s="598">
        <v>1.1000000000000001</v>
      </c>
      <c r="AA10" s="598"/>
      <c r="AB10" s="598"/>
      <c r="AC10" s="598"/>
      <c r="AD10" s="599">
        <v>36841</v>
      </c>
      <c r="AE10" s="599"/>
      <c r="AF10" s="599"/>
      <c r="AG10" s="599"/>
      <c r="AH10" s="599"/>
      <c r="AI10" s="599"/>
      <c r="AJ10" s="599"/>
      <c r="AK10" s="599"/>
      <c r="AL10" s="600">
        <v>1.8</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6383</v>
      </c>
      <c r="BH10" s="596"/>
      <c r="BI10" s="596"/>
      <c r="BJ10" s="596"/>
      <c r="BK10" s="596"/>
      <c r="BL10" s="596"/>
      <c r="BM10" s="596"/>
      <c r="BN10" s="597"/>
      <c r="BO10" s="598">
        <v>1.2</v>
      </c>
      <c r="BP10" s="598"/>
      <c r="BQ10" s="598"/>
      <c r="BR10" s="598"/>
      <c r="BS10" s="604" t="s">
        <v>111</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19104</v>
      </c>
      <c r="CS10" s="596"/>
      <c r="CT10" s="596"/>
      <c r="CU10" s="596"/>
      <c r="CV10" s="596"/>
      <c r="CW10" s="596"/>
      <c r="CX10" s="596"/>
      <c r="CY10" s="597"/>
      <c r="CZ10" s="598">
        <v>0.6</v>
      </c>
      <c r="DA10" s="598"/>
      <c r="DB10" s="598"/>
      <c r="DC10" s="598"/>
      <c r="DD10" s="604" t="s">
        <v>111</v>
      </c>
      <c r="DE10" s="596"/>
      <c r="DF10" s="596"/>
      <c r="DG10" s="596"/>
      <c r="DH10" s="596"/>
      <c r="DI10" s="596"/>
      <c r="DJ10" s="596"/>
      <c r="DK10" s="596"/>
      <c r="DL10" s="596"/>
      <c r="DM10" s="596"/>
      <c r="DN10" s="596"/>
      <c r="DO10" s="596"/>
      <c r="DP10" s="597"/>
      <c r="DQ10" s="604" t="s">
        <v>111</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t="s">
        <v>111</v>
      </c>
      <c r="S11" s="596"/>
      <c r="T11" s="596"/>
      <c r="U11" s="596"/>
      <c r="V11" s="596"/>
      <c r="W11" s="596"/>
      <c r="X11" s="596"/>
      <c r="Y11" s="597"/>
      <c r="Z11" s="598" t="s">
        <v>111</v>
      </c>
      <c r="AA11" s="598"/>
      <c r="AB11" s="598"/>
      <c r="AC11" s="598"/>
      <c r="AD11" s="599" t="s">
        <v>111</v>
      </c>
      <c r="AE11" s="599"/>
      <c r="AF11" s="599"/>
      <c r="AG11" s="599"/>
      <c r="AH11" s="599"/>
      <c r="AI11" s="599"/>
      <c r="AJ11" s="599"/>
      <c r="AK11" s="599"/>
      <c r="AL11" s="600" t="s">
        <v>111</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5538</v>
      </c>
      <c r="BH11" s="596"/>
      <c r="BI11" s="596"/>
      <c r="BJ11" s="596"/>
      <c r="BK11" s="596"/>
      <c r="BL11" s="596"/>
      <c r="BM11" s="596"/>
      <c r="BN11" s="597"/>
      <c r="BO11" s="598">
        <v>1</v>
      </c>
      <c r="BP11" s="598"/>
      <c r="BQ11" s="598"/>
      <c r="BR11" s="598"/>
      <c r="BS11" s="604" t="s">
        <v>111</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131736</v>
      </c>
      <c r="CS11" s="596"/>
      <c r="CT11" s="596"/>
      <c r="CU11" s="596"/>
      <c r="CV11" s="596"/>
      <c r="CW11" s="596"/>
      <c r="CX11" s="596"/>
      <c r="CY11" s="597"/>
      <c r="CZ11" s="598">
        <v>4.0999999999999996</v>
      </c>
      <c r="DA11" s="598"/>
      <c r="DB11" s="598"/>
      <c r="DC11" s="598"/>
      <c r="DD11" s="604">
        <v>21658</v>
      </c>
      <c r="DE11" s="596"/>
      <c r="DF11" s="596"/>
      <c r="DG11" s="596"/>
      <c r="DH11" s="596"/>
      <c r="DI11" s="596"/>
      <c r="DJ11" s="596"/>
      <c r="DK11" s="596"/>
      <c r="DL11" s="596"/>
      <c r="DM11" s="596"/>
      <c r="DN11" s="596"/>
      <c r="DO11" s="596"/>
      <c r="DP11" s="597"/>
      <c r="DQ11" s="604">
        <v>96411</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447151</v>
      </c>
      <c r="BH12" s="596"/>
      <c r="BI12" s="596"/>
      <c r="BJ12" s="596"/>
      <c r="BK12" s="596"/>
      <c r="BL12" s="596"/>
      <c r="BM12" s="596"/>
      <c r="BN12" s="597"/>
      <c r="BO12" s="598">
        <v>84.3</v>
      </c>
      <c r="BP12" s="598"/>
      <c r="BQ12" s="598"/>
      <c r="BR12" s="598"/>
      <c r="BS12" s="604">
        <v>80792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304716</v>
      </c>
      <c r="CS12" s="596"/>
      <c r="CT12" s="596"/>
      <c r="CU12" s="596"/>
      <c r="CV12" s="596"/>
      <c r="CW12" s="596"/>
      <c r="CX12" s="596"/>
      <c r="CY12" s="597"/>
      <c r="CZ12" s="598">
        <v>9.6</v>
      </c>
      <c r="DA12" s="598"/>
      <c r="DB12" s="598"/>
      <c r="DC12" s="598"/>
      <c r="DD12" s="604">
        <v>181481</v>
      </c>
      <c r="DE12" s="596"/>
      <c r="DF12" s="596"/>
      <c r="DG12" s="596"/>
      <c r="DH12" s="596"/>
      <c r="DI12" s="596"/>
      <c r="DJ12" s="596"/>
      <c r="DK12" s="596"/>
      <c r="DL12" s="596"/>
      <c r="DM12" s="596"/>
      <c r="DN12" s="596"/>
      <c r="DO12" s="596"/>
      <c r="DP12" s="597"/>
      <c r="DQ12" s="604">
        <v>116304</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4866</v>
      </c>
      <c r="S13" s="596"/>
      <c r="T13" s="596"/>
      <c r="U13" s="596"/>
      <c r="V13" s="596"/>
      <c r="W13" s="596"/>
      <c r="X13" s="596"/>
      <c r="Y13" s="597"/>
      <c r="Z13" s="598">
        <v>0.1</v>
      </c>
      <c r="AA13" s="598"/>
      <c r="AB13" s="598"/>
      <c r="AC13" s="598"/>
      <c r="AD13" s="599">
        <v>4866</v>
      </c>
      <c r="AE13" s="599"/>
      <c r="AF13" s="599"/>
      <c r="AG13" s="599"/>
      <c r="AH13" s="599"/>
      <c r="AI13" s="599"/>
      <c r="AJ13" s="599"/>
      <c r="AK13" s="599"/>
      <c r="AL13" s="600">
        <v>0.2</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442552</v>
      </c>
      <c r="BH13" s="596"/>
      <c r="BI13" s="596"/>
      <c r="BJ13" s="596"/>
      <c r="BK13" s="596"/>
      <c r="BL13" s="596"/>
      <c r="BM13" s="596"/>
      <c r="BN13" s="597"/>
      <c r="BO13" s="598">
        <v>83.4</v>
      </c>
      <c r="BP13" s="598"/>
      <c r="BQ13" s="598"/>
      <c r="BR13" s="598"/>
      <c r="BS13" s="604">
        <v>80792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394150</v>
      </c>
      <c r="CS13" s="596"/>
      <c r="CT13" s="596"/>
      <c r="CU13" s="596"/>
      <c r="CV13" s="596"/>
      <c r="CW13" s="596"/>
      <c r="CX13" s="596"/>
      <c r="CY13" s="597"/>
      <c r="CZ13" s="598">
        <v>12.4</v>
      </c>
      <c r="DA13" s="598"/>
      <c r="DB13" s="598"/>
      <c r="DC13" s="598"/>
      <c r="DD13" s="604">
        <v>229745</v>
      </c>
      <c r="DE13" s="596"/>
      <c r="DF13" s="596"/>
      <c r="DG13" s="596"/>
      <c r="DH13" s="596"/>
      <c r="DI13" s="596"/>
      <c r="DJ13" s="596"/>
      <c r="DK13" s="596"/>
      <c r="DL13" s="596"/>
      <c r="DM13" s="596"/>
      <c r="DN13" s="596"/>
      <c r="DO13" s="596"/>
      <c r="DP13" s="597"/>
      <c r="DQ13" s="604">
        <v>158964</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5886</v>
      </c>
      <c r="BH14" s="596"/>
      <c r="BI14" s="596"/>
      <c r="BJ14" s="596"/>
      <c r="BK14" s="596"/>
      <c r="BL14" s="596"/>
      <c r="BM14" s="596"/>
      <c r="BN14" s="597"/>
      <c r="BO14" s="598">
        <v>1.1000000000000001</v>
      </c>
      <c r="BP14" s="598"/>
      <c r="BQ14" s="598"/>
      <c r="BR14" s="598"/>
      <c r="BS14" s="604" t="s">
        <v>111</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130865</v>
      </c>
      <c r="CS14" s="596"/>
      <c r="CT14" s="596"/>
      <c r="CU14" s="596"/>
      <c r="CV14" s="596"/>
      <c r="CW14" s="596"/>
      <c r="CX14" s="596"/>
      <c r="CY14" s="597"/>
      <c r="CZ14" s="598">
        <v>4.0999999999999996</v>
      </c>
      <c r="DA14" s="598"/>
      <c r="DB14" s="598"/>
      <c r="DC14" s="598"/>
      <c r="DD14" s="604">
        <v>11691</v>
      </c>
      <c r="DE14" s="596"/>
      <c r="DF14" s="596"/>
      <c r="DG14" s="596"/>
      <c r="DH14" s="596"/>
      <c r="DI14" s="596"/>
      <c r="DJ14" s="596"/>
      <c r="DK14" s="596"/>
      <c r="DL14" s="596"/>
      <c r="DM14" s="596"/>
      <c r="DN14" s="596"/>
      <c r="DO14" s="596"/>
      <c r="DP14" s="597"/>
      <c r="DQ14" s="604">
        <v>118330</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44</v>
      </c>
      <c r="S15" s="596"/>
      <c r="T15" s="596"/>
      <c r="U15" s="596"/>
      <c r="V15" s="596"/>
      <c r="W15" s="596"/>
      <c r="X15" s="596"/>
      <c r="Y15" s="597"/>
      <c r="Z15" s="598">
        <v>0</v>
      </c>
      <c r="AA15" s="598"/>
      <c r="AB15" s="598"/>
      <c r="AC15" s="598"/>
      <c r="AD15" s="599">
        <v>44</v>
      </c>
      <c r="AE15" s="599"/>
      <c r="AF15" s="599"/>
      <c r="AG15" s="599"/>
      <c r="AH15" s="599"/>
      <c r="AI15" s="599"/>
      <c r="AJ15" s="599"/>
      <c r="AK15" s="599"/>
      <c r="AL15" s="600">
        <v>0</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9216</v>
      </c>
      <c r="BH15" s="596"/>
      <c r="BI15" s="596"/>
      <c r="BJ15" s="596"/>
      <c r="BK15" s="596"/>
      <c r="BL15" s="596"/>
      <c r="BM15" s="596"/>
      <c r="BN15" s="597"/>
      <c r="BO15" s="598">
        <v>1.7</v>
      </c>
      <c r="BP15" s="598"/>
      <c r="BQ15" s="598"/>
      <c r="BR15" s="598"/>
      <c r="BS15" s="604" t="s">
        <v>111</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387726</v>
      </c>
      <c r="CS15" s="596"/>
      <c r="CT15" s="596"/>
      <c r="CU15" s="596"/>
      <c r="CV15" s="596"/>
      <c r="CW15" s="596"/>
      <c r="CX15" s="596"/>
      <c r="CY15" s="597"/>
      <c r="CZ15" s="598">
        <v>12.2</v>
      </c>
      <c r="DA15" s="598"/>
      <c r="DB15" s="598"/>
      <c r="DC15" s="598"/>
      <c r="DD15" s="604">
        <v>80761</v>
      </c>
      <c r="DE15" s="596"/>
      <c r="DF15" s="596"/>
      <c r="DG15" s="596"/>
      <c r="DH15" s="596"/>
      <c r="DI15" s="596"/>
      <c r="DJ15" s="596"/>
      <c r="DK15" s="596"/>
      <c r="DL15" s="596"/>
      <c r="DM15" s="596"/>
      <c r="DN15" s="596"/>
      <c r="DO15" s="596"/>
      <c r="DP15" s="597"/>
      <c r="DQ15" s="604">
        <v>207571</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1567605</v>
      </c>
      <c r="S16" s="596"/>
      <c r="T16" s="596"/>
      <c r="U16" s="596"/>
      <c r="V16" s="596"/>
      <c r="W16" s="596"/>
      <c r="X16" s="596"/>
      <c r="Y16" s="597"/>
      <c r="Z16" s="598">
        <v>46.3</v>
      </c>
      <c r="AA16" s="598"/>
      <c r="AB16" s="598"/>
      <c r="AC16" s="598"/>
      <c r="AD16" s="599">
        <v>1391424</v>
      </c>
      <c r="AE16" s="599"/>
      <c r="AF16" s="599"/>
      <c r="AG16" s="599"/>
      <c r="AH16" s="599"/>
      <c r="AI16" s="599"/>
      <c r="AJ16" s="599"/>
      <c r="AK16" s="599"/>
      <c r="AL16" s="600">
        <v>69.7</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88910</v>
      </c>
      <c r="CS16" s="596"/>
      <c r="CT16" s="596"/>
      <c r="CU16" s="596"/>
      <c r="CV16" s="596"/>
      <c r="CW16" s="596"/>
      <c r="CX16" s="596"/>
      <c r="CY16" s="597"/>
      <c r="CZ16" s="598">
        <v>2.8</v>
      </c>
      <c r="DA16" s="598"/>
      <c r="DB16" s="598"/>
      <c r="DC16" s="598"/>
      <c r="DD16" s="604" t="s">
        <v>111</v>
      </c>
      <c r="DE16" s="596"/>
      <c r="DF16" s="596"/>
      <c r="DG16" s="596"/>
      <c r="DH16" s="596"/>
      <c r="DI16" s="596"/>
      <c r="DJ16" s="596"/>
      <c r="DK16" s="596"/>
      <c r="DL16" s="596"/>
      <c r="DM16" s="596"/>
      <c r="DN16" s="596"/>
      <c r="DO16" s="596"/>
      <c r="DP16" s="597"/>
      <c r="DQ16" s="604">
        <v>16877</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1391424</v>
      </c>
      <c r="S17" s="596"/>
      <c r="T17" s="596"/>
      <c r="U17" s="596"/>
      <c r="V17" s="596"/>
      <c r="W17" s="596"/>
      <c r="X17" s="596"/>
      <c r="Y17" s="597"/>
      <c r="Z17" s="598">
        <v>41.1</v>
      </c>
      <c r="AA17" s="598"/>
      <c r="AB17" s="598"/>
      <c r="AC17" s="598"/>
      <c r="AD17" s="599">
        <v>1391424</v>
      </c>
      <c r="AE17" s="599"/>
      <c r="AF17" s="599"/>
      <c r="AG17" s="599"/>
      <c r="AH17" s="599"/>
      <c r="AI17" s="599"/>
      <c r="AJ17" s="599"/>
      <c r="AK17" s="599"/>
      <c r="AL17" s="600">
        <v>69.7</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358541</v>
      </c>
      <c r="CS17" s="596"/>
      <c r="CT17" s="596"/>
      <c r="CU17" s="596"/>
      <c r="CV17" s="596"/>
      <c r="CW17" s="596"/>
      <c r="CX17" s="596"/>
      <c r="CY17" s="597"/>
      <c r="CZ17" s="598">
        <v>11.3</v>
      </c>
      <c r="DA17" s="598"/>
      <c r="DB17" s="598"/>
      <c r="DC17" s="598"/>
      <c r="DD17" s="604" t="s">
        <v>111</v>
      </c>
      <c r="DE17" s="596"/>
      <c r="DF17" s="596"/>
      <c r="DG17" s="596"/>
      <c r="DH17" s="596"/>
      <c r="DI17" s="596"/>
      <c r="DJ17" s="596"/>
      <c r="DK17" s="596"/>
      <c r="DL17" s="596"/>
      <c r="DM17" s="596"/>
      <c r="DN17" s="596"/>
      <c r="DO17" s="596"/>
      <c r="DP17" s="597"/>
      <c r="DQ17" s="604">
        <v>358541</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175546</v>
      </c>
      <c r="S18" s="596"/>
      <c r="T18" s="596"/>
      <c r="U18" s="596"/>
      <c r="V18" s="596"/>
      <c r="W18" s="596"/>
      <c r="X18" s="596"/>
      <c r="Y18" s="597"/>
      <c r="Z18" s="598">
        <v>5.2</v>
      </c>
      <c r="AA18" s="598"/>
      <c r="AB18" s="598"/>
      <c r="AC18" s="598"/>
      <c r="AD18" s="599" t="s">
        <v>111</v>
      </c>
      <c r="AE18" s="599"/>
      <c r="AF18" s="599"/>
      <c r="AG18" s="599"/>
      <c r="AH18" s="599"/>
      <c r="AI18" s="599"/>
      <c r="AJ18" s="599"/>
      <c r="AK18" s="599"/>
      <c r="AL18" s="600" t="s">
        <v>111</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v>635</v>
      </c>
      <c r="S19" s="596"/>
      <c r="T19" s="596"/>
      <c r="U19" s="596"/>
      <c r="V19" s="596"/>
      <c r="W19" s="596"/>
      <c r="X19" s="596"/>
      <c r="Y19" s="597"/>
      <c r="Z19" s="598">
        <v>0</v>
      </c>
      <c r="AA19" s="598"/>
      <c r="AB19" s="598"/>
      <c r="AC19" s="598"/>
      <c r="AD19" s="599" t="s">
        <v>111</v>
      </c>
      <c r="AE19" s="599"/>
      <c r="AF19" s="599"/>
      <c r="AG19" s="599"/>
      <c r="AH19" s="599"/>
      <c r="AI19" s="599"/>
      <c r="AJ19" s="599"/>
      <c r="AK19" s="599"/>
      <c r="AL19" s="600" t="s">
        <v>111</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375</v>
      </c>
      <c r="BH19" s="596"/>
      <c r="BI19" s="596"/>
      <c r="BJ19" s="596"/>
      <c r="BK19" s="596"/>
      <c r="BL19" s="596"/>
      <c r="BM19" s="596"/>
      <c r="BN19" s="597"/>
      <c r="BO19" s="598">
        <v>0.1</v>
      </c>
      <c r="BP19" s="598"/>
      <c r="BQ19" s="598"/>
      <c r="BR19" s="598"/>
      <c r="BS19" s="604" t="s">
        <v>111</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2169332</v>
      </c>
      <c r="S20" s="596"/>
      <c r="T20" s="596"/>
      <c r="U20" s="596"/>
      <c r="V20" s="596"/>
      <c r="W20" s="596"/>
      <c r="X20" s="596"/>
      <c r="Y20" s="597"/>
      <c r="Z20" s="598">
        <v>64.099999999999994</v>
      </c>
      <c r="AA20" s="598"/>
      <c r="AB20" s="598"/>
      <c r="AC20" s="598"/>
      <c r="AD20" s="599">
        <v>1993151</v>
      </c>
      <c r="AE20" s="599"/>
      <c r="AF20" s="599"/>
      <c r="AG20" s="599"/>
      <c r="AH20" s="599"/>
      <c r="AI20" s="599"/>
      <c r="AJ20" s="599"/>
      <c r="AK20" s="599"/>
      <c r="AL20" s="600">
        <v>99.9</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375</v>
      </c>
      <c r="BH20" s="596"/>
      <c r="BI20" s="596"/>
      <c r="BJ20" s="596"/>
      <c r="BK20" s="596"/>
      <c r="BL20" s="596"/>
      <c r="BM20" s="596"/>
      <c r="BN20" s="597"/>
      <c r="BO20" s="598">
        <v>0.1</v>
      </c>
      <c r="BP20" s="598"/>
      <c r="BQ20" s="598"/>
      <c r="BR20" s="598"/>
      <c r="BS20" s="604" t="s">
        <v>111</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3178937</v>
      </c>
      <c r="CS20" s="596"/>
      <c r="CT20" s="596"/>
      <c r="CU20" s="596"/>
      <c r="CV20" s="596"/>
      <c r="CW20" s="596"/>
      <c r="CX20" s="596"/>
      <c r="CY20" s="597"/>
      <c r="CZ20" s="598">
        <v>100</v>
      </c>
      <c r="DA20" s="598"/>
      <c r="DB20" s="598"/>
      <c r="DC20" s="598"/>
      <c r="DD20" s="604">
        <v>603763</v>
      </c>
      <c r="DE20" s="596"/>
      <c r="DF20" s="596"/>
      <c r="DG20" s="596"/>
      <c r="DH20" s="596"/>
      <c r="DI20" s="596"/>
      <c r="DJ20" s="596"/>
      <c r="DK20" s="596"/>
      <c r="DL20" s="596"/>
      <c r="DM20" s="596"/>
      <c r="DN20" s="596"/>
      <c r="DO20" s="596"/>
      <c r="DP20" s="597"/>
      <c r="DQ20" s="604">
        <v>2240046</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t="s">
        <v>111</v>
      </c>
      <c r="S21" s="596"/>
      <c r="T21" s="596"/>
      <c r="U21" s="596"/>
      <c r="V21" s="596"/>
      <c r="W21" s="596"/>
      <c r="X21" s="596"/>
      <c r="Y21" s="597"/>
      <c r="Z21" s="598" t="s">
        <v>111</v>
      </c>
      <c r="AA21" s="598"/>
      <c r="AB21" s="598"/>
      <c r="AC21" s="598"/>
      <c r="AD21" s="599" t="s">
        <v>111</v>
      </c>
      <c r="AE21" s="599"/>
      <c r="AF21" s="599"/>
      <c r="AG21" s="599"/>
      <c r="AH21" s="599"/>
      <c r="AI21" s="599"/>
      <c r="AJ21" s="599"/>
      <c r="AK21" s="599"/>
      <c r="AL21" s="600" t="s">
        <v>111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375</v>
      </c>
      <c r="BH21" s="596"/>
      <c r="BI21" s="596"/>
      <c r="BJ21" s="596"/>
      <c r="BK21" s="596"/>
      <c r="BL21" s="596"/>
      <c r="BM21" s="596"/>
      <c r="BN21" s="597"/>
      <c r="BO21" s="598">
        <v>0.1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3904</v>
      </c>
      <c r="S22" s="596"/>
      <c r="T22" s="596"/>
      <c r="U22" s="596"/>
      <c r="V22" s="596"/>
      <c r="W22" s="596"/>
      <c r="X22" s="596"/>
      <c r="Y22" s="597"/>
      <c r="Z22" s="598">
        <v>0.1</v>
      </c>
      <c r="AA22" s="598"/>
      <c r="AB22" s="598"/>
      <c r="AC22" s="598"/>
      <c r="AD22" s="599" t="s">
        <v>111</v>
      </c>
      <c r="AE22" s="599"/>
      <c r="AF22" s="599"/>
      <c r="AG22" s="599"/>
      <c r="AH22" s="599"/>
      <c r="AI22" s="599"/>
      <c r="AJ22" s="599"/>
      <c r="AK22" s="599"/>
      <c r="AL22" s="600" t="s">
        <v>111</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15229</v>
      </c>
      <c r="S23" s="596"/>
      <c r="T23" s="596"/>
      <c r="U23" s="596"/>
      <c r="V23" s="596"/>
      <c r="W23" s="596"/>
      <c r="X23" s="596"/>
      <c r="Y23" s="597"/>
      <c r="Z23" s="598">
        <v>0.4</v>
      </c>
      <c r="AA23" s="598"/>
      <c r="AB23" s="598"/>
      <c r="AC23" s="598"/>
      <c r="AD23" s="599">
        <v>685</v>
      </c>
      <c r="AE23" s="599"/>
      <c r="AF23" s="599"/>
      <c r="AG23" s="599"/>
      <c r="AH23" s="599"/>
      <c r="AI23" s="599"/>
      <c r="AJ23" s="599"/>
      <c r="AK23" s="599"/>
      <c r="AL23" s="600">
        <v>0</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111</v>
      </c>
      <c r="BH23" s="596"/>
      <c r="BI23" s="596"/>
      <c r="BJ23" s="596"/>
      <c r="BK23" s="596"/>
      <c r="BL23" s="596"/>
      <c r="BM23" s="596"/>
      <c r="BN23" s="597"/>
      <c r="BO23" s="598" t="s">
        <v>111</v>
      </c>
      <c r="BP23" s="598"/>
      <c r="BQ23" s="598"/>
      <c r="BR23" s="598"/>
      <c r="BS23" s="604" t="s">
        <v>111</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1990</v>
      </c>
      <c r="S24" s="596"/>
      <c r="T24" s="596"/>
      <c r="U24" s="596"/>
      <c r="V24" s="596"/>
      <c r="W24" s="596"/>
      <c r="X24" s="596"/>
      <c r="Y24" s="597"/>
      <c r="Z24" s="598">
        <v>0.1</v>
      </c>
      <c r="AA24" s="598"/>
      <c r="AB24" s="598"/>
      <c r="AC24" s="598"/>
      <c r="AD24" s="599" t="s">
        <v>111</v>
      </c>
      <c r="AE24" s="599"/>
      <c r="AF24" s="599"/>
      <c r="AG24" s="599"/>
      <c r="AH24" s="599"/>
      <c r="AI24" s="599"/>
      <c r="AJ24" s="599"/>
      <c r="AK24" s="599"/>
      <c r="AL24" s="600" t="s">
        <v>111</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964592</v>
      </c>
      <c r="CS24" s="585"/>
      <c r="CT24" s="585"/>
      <c r="CU24" s="585"/>
      <c r="CV24" s="585"/>
      <c r="CW24" s="585"/>
      <c r="CX24" s="585"/>
      <c r="CY24" s="586"/>
      <c r="CZ24" s="624">
        <v>30.3</v>
      </c>
      <c r="DA24" s="625"/>
      <c r="DB24" s="625"/>
      <c r="DC24" s="626"/>
      <c r="DD24" s="623">
        <v>885580</v>
      </c>
      <c r="DE24" s="585"/>
      <c r="DF24" s="585"/>
      <c r="DG24" s="585"/>
      <c r="DH24" s="585"/>
      <c r="DI24" s="585"/>
      <c r="DJ24" s="585"/>
      <c r="DK24" s="586"/>
      <c r="DL24" s="623">
        <v>819418</v>
      </c>
      <c r="DM24" s="585"/>
      <c r="DN24" s="585"/>
      <c r="DO24" s="585"/>
      <c r="DP24" s="585"/>
      <c r="DQ24" s="585"/>
      <c r="DR24" s="585"/>
      <c r="DS24" s="585"/>
      <c r="DT24" s="585"/>
      <c r="DU24" s="585"/>
      <c r="DV24" s="586"/>
      <c r="DW24" s="589">
        <v>39.5</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250280</v>
      </c>
      <c r="S25" s="596"/>
      <c r="T25" s="596"/>
      <c r="U25" s="596"/>
      <c r="V25" s="596"/>
      <c r="W25" s="596"/>
      <c r="X25" s="596"/>
      <c r="Y25" s="597"/>
      <c r="Z25" s="598">
        <v>7.4</v>
      </c>
      <c r="AA25" s="598"/>
      <c r="AB25" s="598"/>
      <c r="AC25" s="598"/>
      <c r="AD25" s="599" t="s">
        <v>111</v>
      </c>
      <c r="AE25" s="599"/>
      <c r="AF25" s="599"/>
      <c r="AG25" s="599"/>
      <c r="AH25" s="599"/>
      <c r="AI25" s="599"/>
      <c r="AJ25" s="599"/>
      <c r="AK25" s="599"/>
      <c r="AL25" s="600" t="s">
        <v>111</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513496</v>
      </c>
      <c r="CS25" s="627"/>
      <c r="CT25" s="627"/>
      <c r="CU25" s="627"/>
      <c r="CV25" s="627"/>
      <c r="CW25" s="627"/>
      <c r="CX25" s="627"/>
      <c r="CY25" s="628"/>
      <c r="CZ25" s="629">
        <v>16.2</v>
      </c>
      <c r="DA25" s="630"/>
      <c r="DB25" s="630"/>
      <c r="DC25" s="631"/>
      <c r="DD25" s="604">
        <v>493222</v>
      </c>
      <c r="DE25" s="627"/>
      <c r="DF25" s="627"/>
      <c r="DG25" s="627"/>
      <c r="DH25" s="627"/>
      <c r="DI25" s="627"/>
      <c r="DJ25" s="627"/>
      <c r="DK25" s="628"/>
      <c r="DL25" s="604">
        <v>492603</v>
      </c>
      <c r="DM25" s="627"/>
      <c r="DN25" s="627"/>
      <c r="DO25" s="627"/>
      <c r="DP25" s="627"/>
      <c r="DQ25" s="627"/>
      <c r="DR25" s="627"/>
      <c r="DS25" s="627"/>
      <c r="DT25" s="627"/>
      <c r="DU25" s="627"/>
      <c r="DV25" s="628"/>
      <c r="DW25" s="600">
        <v>23.7</v>
      </c>
      <c r="DX25" s="621"/>
      <c r="DY25" s="621"/>
      <c r="DZ25" s="621"/>
      <c r="EA25" s="621"/>
      <c r="EB25" s="621"/>
      <c r="EC25" s="622"/>
    </row>
    <row r="26" spans="2:133" ht="11.25" customHeight="1">
      <c r="B26" s="632" t="s">
        <v>278</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279831</v>
      </c>
      <c r="CS26" s="596"/>
      <c r="CT26" s="596"/>
      <c r="CU26" s="596"/>
      <c r="CV26" s="596"/>
      <c r="CW26" s="596"/>
      <c r="CX26" s="596"/>
      <c r="CY26" s="597"/>
      <c r="CZ26" s="629">
        <v>8.8000000000000007</v>
      </c>
      <c r="DA26" s="630"/>
      <c r="DB26" s="630"/>
      <c r="DC26" s="631"/>
      <c r="DD26" s="604">
        <v>262046</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1"/>
      <c r="DY26" s="621"/>
      <c r="DZ26" s="621"/>
      <c r="EA26" s="621"/>
      <c r="EB26" s="621"/>
      <c r="EC26" s="622"/>
    </row>
    <row r="27" spans="2:133" ht="11.25" customHeight="1">
      <c r="B27" s="592" t="s">
        <v>281</v>
      </c>
      <c r="C27" s="593"/>
      <c r="D27" s="593"/>
      <c r="E27" s="593"/>
      <c r="F27" s="593"/>
      <c r="G27" s="593"/>
      <c r="H27" s="593"/>
      <c r="I27" s="593"/>
      <c r="J27" s="593"/>
      <c r="K27" s="593"/>
      <c r="L27" s="593"/>
      <c r="M27" s="593"/>
      <c r="N27" s="593"/>
      <c r="O27" s="593"/>
      <c r="P27" s="593"/>
      <c r="Q27" s="594"/>
      <c r="R27" s="595">
        <v>247106</v>
      </c>
      <c r="S27" s="596"/>
      <c r="T27" s="596"/>
      <c r="U27" s="596"/>
      <c r="V27" s="596"/>
      <c r="W27" s="596"/>
      <c r="X27" s="596"/>
      <c r="Y27" s="597"/>
      <c r="Z27" s="598">
        <v>7.3</v>
      </c>
      <c r="AA27" s="598"/>
      <c r="AB27" s="598"/>
      <c r="AC27" s="598"/>
      <c r="AD27" s="599" t="s">
        <v>111</v>
      </c>
      <c r="AE27" s="599"/>
      <c r="AF27" s="599"/>
      <c r="AG27" s="599"/>
      <c r="AH27" s="599"/>
      <c r="AI27" s="599"/>
      <c r="AJ27" s="599"/>
      <c r="AK27" s="599"/>
      <c r="AL27" s="600" t="s">
        <v>111</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530367</v>
      </c>
      <c r="BH27" s="596"/>
      <c r="BI27" s="596"/>
      <c r="BJ27" s="596"/>
      <c r="BK27" s="596"/>
      <c r="BL27" s="596"/>
      <c r="BM27" s="596"/>
      <c r="BN27" s="597"/>
      <c r="BO27" s="598">
        <v>100</v>
      </c>
      <c r="BP27" s="598"/>
      <c r="BQ27" s="598"/>
      <c r="BR27" s="598"/>
      <c r="BS27" s="604">
        <v>80792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92555</v>
      </c>
      <c r="CS27" s="627"/>
      <c r="CT27" s="627"/>
      <c r="CU27" s="627"/>
      <c r="CV27" s="627"/>
      <c r="CW27" s="627"/>
      <c r="CX27" s="627"/>
      <c r="CY27" s="628"/>
      <c r="CZ27" s="629">
        <v>2.9</v>
      </c>
      <c r="DA27" s="630"/>
      <c r="DB27" s="630"/>
      <c r="DC27" s="631"/>
      <c r="DD27" s="604">
        <v>33817</v>
      </c>
      <c r="DE27" s="627"/>
      <c r="DF27" s="627"/>
      <c r="DG27" s="627"/>
      <c r="DH27" s="627"/>
      <c r="DI27" s="627"/>
      <c r="DJ27" s="627"/>
      <c r="DK27" s="628"/>
      <c r="DL27" s="604">
        <v>30947</v>
      </c>
      <c r="DM27" s="627"/>
      <c r="DN27" s="627"/>
      <c r="DO27" s="627"/>
      <c r="DP27" s="627"/>
      <c r="DQ27" s="627"/>
      <c r="DR27" s="627"/>
      <c r="DS27" s="627"/>
      <c r="DT27" s="627"/>
      <c r="DU27" s="627"/>
      <c r="DV27" s="628"/>
      <c r="DW27" s="600">
        <v>1.5</v>
      </c>
      <c r="DX27" s="621"/>
      <c r="DY27" s="621"/>
      <c r="DZ27" s="621"/>
      <c r="EA27" s="621"/>
      <c r="EB27" s="621"/>
      <c r="EC27" s="622"/>
    </row>
    <row r="28" spans="2:133" ht="11.25" customHeight="1">
      <c r="B28" s="592" t="s">
        <v>284</v>
      </c>
      <c r="C28" s="593"/>
      <c r="D28" s="593"/>
      <c r="E28" s="593"/>
      <c r="F28" s="593"/>
      <c r="G28" s="593"/>
      <c r="H28" s="593"/>
      <c r="I28" s="593"/>
      <c r="J28" s="593"/>
      <c r="K28" s="593"/>
      <c r="L28" s="593"/>
      <c r="M28" s="593"/>
      <c r="N28" s="593"/>
      <c r="O28" s="593"/>
      <c r="P28" s="593"/>
      <c r="Q28" s="594"/>
      <c r="R28" s="595">
        <v>10295</v>
      </c>
      <c r="S28" s="596"/>
      <c r="T28" s="596"/>
      <c r="U28" s="596"/>
      <c r="V28" s="596"/>
      <c r="W28" s="596"/>
      <c r="X28" s="596"/>
      <c r="Y28" s="597"/>
      <c r="Z28" s="598">
        <v>0.3</v>
      </c>
      <c r="AA28" s="598"/>
      <c r="AB28" s="598"/>
      <c r="AC28" s="598"/>
      <c r="AD28" s="599">
        <v>2149</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358541</v>
      </c>
      <c r="CS28" s="596"/>
      <c r="CT28" s="596"/>
      <c r="CU28" s="596"/>
      <c r="CV28" s="596"/>
      <c r="CW28" s="596"/>
      <c r="CX28" s="596"/>
      <c r="CY28" s="597"/>
      <c r="CZ28" s="629">
        <v>11.3</v>
      </c>
      <c r="DA28" s="630"/>
      <c r="DB28" s="630"/>
      <c r="DC28" s="631"/>
      <c r="DD28" s="604">
        <v>358541</v>
      </c>
      <c r="DE28" s="596"/>
      <c r="DF28" s="596"/>
      <c r="DG28" s="596"/>
      <c r="DH28" s="596"/>
      <c r="DI28" s="596"/>
      <c r="DJ28" s="596"/>
      <c r="DK28" s="597"/>
      <c r="DL28" s="604">
        <v>295868</v>
      </c>
      <c r="DM28" s="596"/>
      <c r="DN28" s="596"/>
      <c r="DO28" s="596"/>
      <c r="DP28" s="596"/>
      <c r="DQ28" s="596"/>
      <c r="DR28" s="596"/>
      <c r="DS28" s="596"/>
      <c r="DT28" s="596"/>
      <c r="DU28" s="596"/>
      <c r="DV28" s="597"/>
      <c r="DW28" s="600">
        <v>14.3</v>
      </c>
      <c r="DX28" s="621"/>
      <c r="DY28" s="621"/>
      <c r="DZ28" s="621"/>
      <c r="EA28" s="621"/>
      <c r="EB28" s="621"/>
      <c r="EC28" s="622"/>
    </row>
    <row r="29" spans="2:133" ht="11.25" customHeight="1">
      <c r="B29" s="592" t="s">
        <v>286</v>
      </c>
      <c r="C29" s="593"/>
      <c r="D29" s="593"/>
      <c r="E29" s="593"/>
      <c r="F29" s="593"/>
      <c r="G29" s="593"/>
      <c r="H29" s="593"/>
      <c r="I29" s="593"/>
      <c r="J29" s="593"/>
      <c r="K29" s="593"/>
      <c r="L29" s="593"/>
      <c r="M29" s="593"/>
      <c r="N29" s="593"/>
      <c r="O29" s="593"/>
      <c r="P29" s="593"/>
      <c r="Q29" s="594"/>
      <c r="R29" s="595">
        <v>3211</v>
      </c>
      <c r="S29" s="596"/>
      <c r="T29" s="596"/>
      <c r="U29" s="596"/>
      <c r="V29" s="596"/>
      <c r="W29" s="596"/>
      <c r="X29" s="596"/>
      <c r="Y29" s="597"/>
      <c r="Z29" s="598">
        <v>0.1</v>
      </c>
      <c r="AA29" s="598"/>
      <c r="AB29" s="598"/>
      <c r="AC29" s="598"/>
      <c r="AD29" s="599" t="s">
        <v>111</v>
      </c>
      <c r="AE29" s="599"/>
      <c r="AF29" s="599"/>
      <c r="AG29" s="599"/>
      <c r="AH29" s="599"/>
      <c r="AI29" s="599"/>
      <c r="AJ29" s="599"/>
      <c r="AK29" s="599"/>
      <c r="AL29" s="600" t="s">
        <v>111</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358407</v>
      </c>
      <c r="CS29" s="627"/>
      <c r="CT29" s="627"/>
      <c r="CU29" s="627"/>
      <c r="CV29" s="627"/>
      <c r="CW29" s="627"/>
      <c r="CX29" s="627"/>
      <c r="CY29" s="628"/>
      <c r="CZ29" s="629">
        <v>11.3</v>
      </c>
      <c r="DA29" s="630"/>
      <c r="DB29" s="630"/>
      <c r="DC29" s="631"/>
      <c r="DD29" s="604">
        <v>358407</v>
      </c>
      <c r="DE29" s="627"/>
      <c r="DF29" s="627"/>
      <c r="DG29" s="627"/>
      <c r="DH29" s="627"/>
      <c r="DI29" s="627"/>
      <c r="DJ29" s="627"/>
      <c r="DK29" s="628"/>
      <c r="DL29" s="604">
        <v>295734</v>
      </c>
      <c r="DM29" s="627"/>
      <c r="DN29" s="627"/>
      <c r="DO29" s="627"/>
      <c r="DP29" s="627"/>
      <c r="DQ29" s="627"/>
      <c r="DR29" s="627"/>
      <c r="DS29" s="627"/>
      <c r="DT29" s="627"/>
      <c r="DU29" s="627"/>
      <c r="DV29" s="628"/>
      <c r="DW29" s="600">
        <v>14.3</v>
      </c>
      <c r="DX29" s="621"/>
      <c r="DY29" s="621"/>
      <c r="DZ29" s="621"/>
      <c r="EA29" s="621"/>
      <c r="EB29" s="621"/>
      <c r="EC29" s="622"/>
    </row>
    <row r="30" spans="2:133" ht="11.25" customHeight="1">
      <c r="B30" s="592" t="s">
        <v>290</v>
      </c>
      <c r="C30" s="593"/>
      <c r="D30" s="593"/>
      <c r="E30" s="593"/>
      <c r="F30" s="593"/>
      <c r="G30" s="593"/>
      <c r="H30" s="593"/>
      <c r="I30" s="593"/>
      <c r="J30" s="593"/>
      <c r="K30" s="593"/>
      <c r="L30" s="593"/>
      <c r="M30" s="593"/>
      <c r="N30" s="593"/>
      <c r="O30" s="593"/>
      <c r="P30" s="593"/>
      <c r="Q30" s="594"/>
      <c r="R30" s="595">
        <v>77433</v>
      </c>
      <c r="S30" s="596"/>
      <c r="T30" s="596"/>
      <c r="U30" s="596"/>
      <c r="V30" s="596"/>
      <c r="W30" s="596"/>
      <c r="X30" s="596"/>
      <c r="Y30" s="597"/>
      <c r="Z30" s="598">
        <v>2.2999999999999998</v>
      </c>
      <c r="AA30" s="598"/>
      <c r="AB30" s="598"/>
      <c r="AC30" s="598"/>
      <c r="AD30" s="599" t="s">
        <v>111</v>
      </c>
      <c r="AE30" s="599"/>
      <c r="AF30" s="599"/>
      <c r="AG30" s="599"/>
      <c r="AH30" s="599"/>
      <c r="AI30" s="599"/>
      <c r="AJ30" s="599"/>
      <c r="AK30" s="599"/>
      <c r="AL30" s="600" t="s">
        <v>111</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99.5</v>
      </c>
      <c r="BH30" s="654"/>
      <c r="BI30" s="654"/>
      <c r="BJ30" s="654"/>
      <c r="BK30" s="654"/>
      <c r="BL30" s="654"/>
      <c r="BM30" s="590">
        <v>96.6</v>
      </c>
      <c r="BN30" s="654"/>
      <c r="BO30" s="654"/>
      <c r="BP30" s="654"/>
      <c r="BQ30" s="655"/>
      <c r="BR30" s="653">
        <v>99.8</v>
      </c>
      <c r="BS30" s="654"/>
      <c r="BT30" s="654"/>
      <c r="BU30" s="654"/>
      <c r="BV30" s="654"/>
      <c r="BW30" s="654"/>
      <c r="BX30" s="590">
        <v>96.6</v>
      </c>
      <c r="BY30" s="654"/>
      <c r="BZ30" s="654"/>
      <c r="CA30" s="654"/>
      <c r="CB30" s="655"/>
      <c r="CD30" s="658"/>
      <c r="CE30" s="659"/>
      <c r="CF30" s="609" t="s">
        <v>293</v>
      </c>
      <c r="CG30" s="610"/>
      <c r="CH30" s="610"/>
      <c r="CI30" s="610"/>
      <c r="CJ30" s="610"/>
      <c r="CK30" s="610"/>
      <c r="CL30" s="610"/>
      <c r="CM30" s="610"/>
      <c r="CN30" s="610"/>
      <c r="CO30" s="610"/>
      <c r="CP30" s="610"/>
      <c r="CQ30" s="611"/>
      <c r="CR30" s="595">
        <v>343659</v>
      </c>
      <c r="CS30" s="596"/>
      <c r="CT30" s="596"/>
      <c r="CU30" s="596"/>
      <c r="CV30" s="596"/>
      <c r="CW30" s="596"/>
      <c r="CX30" s="596"/>
      <c r="CY30" s="597"/>
      <c r="CZ30" s="629">
        <v>10.8</v>
      </c>
      <c r="DA30" s="630"/>
      <c r="DB30" s="630"/>
      <c r="DC30" s="631"/>
      <c r="DD30" s="604">
        <v>343659</v>
      </c>
      <c r="DE30" s="596"/>
      <c r="DF30" s="596"/>
      <c r="DG30" s="596"/>
      <c r="DH30" s="596"/>
      <c r="DI30" s="596"/>
      <c r="DJ30" s="596"/>
      <c r="DK30" s="597"/>
      <c r="DL30" s="604">
        <v>280986</v>
      </c>
      <c r="DM30" s="596"/>
      <c r="DN30" s="596"/>
      <c r="DO30" s="596"/>
      <c r="DP30" s="596"/>
      <c r="DQ30" s="596"/>
      <c r="DR30" s="596"/>
      <c r="DS30" s="596"/>
      <c r="DT30" s="596"/>
      <c r="DU30" s="596"/>
      <c r="DV30" s="597"/>
      <c r="DW30" s="600">
        <v>13.5</v>
      </c>
      <c r="DX30" s="621"/>
      <c r="DY30" s="621"/>
      <c r="DZ30" s="621"/>
      <c r="EA30" s="621"/>
      <c r="EB30" s="621"/>
      <c r="EC30" s="622"/>
    </row>
    <row r="31" spans="2:133" ht="11.25" customHeight="1">
      <c r="B31" s="592" t="s">
        <v>294</v>
      </c>
      <c r="C31" s="593"/>
      <c r="D31" s="593"/>
      <c r="E31" s="593"/>
      <c r="F31" s="593"/>
      <c r="G31" s="593"/>
      <c r="H31" s="593"/>
      <c r="I31" s="593"/>
      <c r="J31" s="593"/>
      <c r="K31" s="593"/>
      <c r="L31" s="593"/>
      <c r="M31" s="593"/>
      <c r="N31" s="593"/>
      <c r="O31" s="593"/>
      <c r="P31" s="593"/>
      <c r="Q31" s="594"/>
      <c r="R31" s="595">
        <v>109006</v>
      </c>
      <c r="S31" s="596"/>
      <c r="T31" s="596"/>
      <c r="U31" s="596"/>
      <c r="V31" s="596"/>
      <c r="W31" s="596"/>
      <c r="X31" s="596"/>
      <c r="Y31" s="597"/>
      <c r="Z31" s="598">
        <v>3.2</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99.3</v>
      </c>
      <c r="BH31" s="627"/>
      <c r="BI31" s="627"/>
      <c r="BJ31" s="627"/>
      <c r="BK31" s="627"/>
      <c r="BL31" s="627"/>
      <c r="BM31" s="601">
        <v>98.2</v>
      </c>
      <c r="BN31" s="651"/>
      <c r="BO31" s="651"/>
      <c r="BP31" s="651"/>
      <c r="BQ31" s="652"/>
      <c r="BR31" s="650">
        <v>99.5</v>
      </c>
      <c r="BS31" s="627"/>
      <c r="BT31" s="627"/>
      <c r="BU31" s="627"/>
      <c r="BV31" s="627"/>
      <c r="BW31" s="627"/>
      <c r="BX31" s="601">
        <v>98.5</v>
      </c>
      <c r="BY31" s="651"/>
      <c r="BZ31" s="651"/>
      <c r="CA31" s="651"/>
      <c r="CB31" s="652"/>
      <c r="CD31" s="658"/>
      <c r="CE31" s="659"/>
      <c r="CF31" s="609" t="s">
        <v>297</v>
      </c>
      <c r="CG31" s="610"/>
      <c r="CH31" s="610"/>
      <c r="CI31" s="610"/>
      <c r="CJ31" s="610"/>
      <c r="CK31" s="610"/>
      <c r="CL31" s="610"/>
      <c r="CM31" s="610"/>
      <c r="CN31" s="610"/>
      <c r="CO31" s="610"/>
      <c r="CP31" s="610"/>
      <c r="CQ31" s="611"/>
      <c r="CR31" s="595">
        <v>14748</v>
      </c>
      <c r="CS31" s="627"/>
      <c r="CT31" s="627"/>
      <c r="CU31" s="627"/>
      <c r="CV31" s="627"/>
      <c r="CW31" s="627"/>
      <c r="CX31" s="627"/>
      <c r="CY31" s="628"/>
      <c r="CZ31" s="629">
        <v>0.5</v>
      </c>
      <c r="DA31" s="630"/>
      <c r="DB31" s="630"/>
      <c r="DC31" s="631"/>
      <c r="DD31" s="604">
        <v>14748</v>
      </c>
      <c r="DE31" s="627"/>
      <c r="DF31" s="627"/>
      <c r="DG31" s="627"/>
      <c r="DH31" s="627"/>
      <c r="DI31" s="627"/>
      <c r="DJ31" s="627"/>
      <c r="DK31" s="628"/>
      <c r="DL31" s="604">
        <v>14748</v>
      </c>
      <c r="DM31" s="627"/>
      <c r="DN31" s="627"/>
      <c r="DO31" s="627"/>
      <c r="DP31" s="627"/>
      <c r="DQ31" s="627"/>
      <c r="DR31" s="627"/>
      <c r="DS31" s="627"/>
      <c r="DT31" s="627"/>
      <c r="DU31" s="627"/>
      <c r="DV31" s="628"/>
      <c r="DW31" s="600">
        <v>0.7</v>
      </c>
      <c r="DX31" s="621"/>
      <c r="DY31" s="621"/>
      <c r="DZ31" s="621"/>
      <c r="EA31" s="621"/>
      <c r="EB31" s="621"/>
      <c r="EC31" s="622"/>
    </row>
    <row r="32" spans="2:133" ht="11.25" customHeight="1">
      <c r="B32" s="592" t="s">
        <v>298</v>
      </c>
      <c r="C32" s="593"/>
      <c r="D32" s="593"/>
      <c r="E32" s="593"/>
      <c r="F32" s="593"/>
      <c r="G32" s="593"/>
      <c r="H32" s="593"/>
      <c r="I32" s="593"/>
      <c r="J32" s="593"/>
      <c r="K32" s="593"/>
      <c r="L32" s="593"/>
      <c r="M32" s="593"/>
      <c r="N32" s="593"/>
      <c r="O32" s="593"/>
      <c r="P32" s="593"/>
      <c r="Q32" s="594"/>
      <c r="R32" s="595">
        <v>60342</v>
      </c>
      <c r="S32" s="596"/>
      <c r="T32" s="596"/>
      <c r="U32" s="596"/>
      <c r="V32" s="596"/>
      <c r="W32" s="596"/>
      <c r="X32" s="596"/>
      <c r="Y32" s="597"/>
      <c r="Z32" s="598">
        <v>1.8</v>
      </c>
      <c r="AA32" s="598"/>
      <c r="AB32" s="598"/>
      <c r="AC32" s="598"/>
      <c r="AD32" s="599">
        <v>71</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99.5</v>
      </c>
      <c r="BH32" s="663"/>
      <c r="BI32" s="663"/>
      <c r="BJ32" s="663"/>
      <c r="BK32" s="663"/>
      <c r="BL32" s="663"/>
      <c r="BM32" s="664">
        <v>96.2</v>
      </c>
      <c r="BN32" s="663"/>
      <c r="BO32" s="663"/>
      <c r="BP32" s="663"/>
      <c r="BQ32" s="665"/>
      <c r="BR32" s="662">
        <v>99.8</v>
      </c>
      <c r="BS32" s="663"/>
      <c r="BT32" s="663"/>
      <c r="BU32" s="663"/>
      <c r="BV32" s="663"/>
      <c r="BW32" s="663"/>
      <c r="BX32" s="664">
        <v>96.2</v>
      </c>
      <c r="BY32" s="663"/>
      <c r="BZ32" s="663"/>
      <c r="CA32" s="663"/>
      <c r="CB32" s="665"/>
      <c r="CD32" s="660"/>
      <c r="CE32" s="661"/>
      <c r="CF32" s="609" t="s">
        <v>300</v>
      </c>
      <c r="CG32" s="610"/>
      <c r="CH32" s="610"/>
      <c r="CI32" s="610"/>
      <c r="CJ32" s="610"/>
      <c r="CK32" s="610"/>
      <c r="CL32" s="610"/>
      <c r="CM32" s="610"/>
      <c r="CN32" s="610"/>
      <c r="CO32" s="610"/>
      <c r="CP32" s="610"/>
      <c r="CQ32" s="611"/>
      <c r="CR32" s="595">
        <v>134</v>
      </c>
      <c r="CS32" s="596"/>
      <c r="CT32" s="596"/>
      <c r="CU32" s="596"/>
      <c r="CV32" s="596"/>
      <c r="CW32" s="596"/>
      <c r="CX32" s="596"/>
      <c r="CY32" s="597"/>
      <c r="CZ32" s="629">
        <v>0</v>
      </c>
      <c r="DA32" s="630"/>
      <c r="DB32" s="630"/>
      <c r="DC32" s="631"/>
      <c r="DD32" s="604">
        <v>134</v>
      </c>
      <c r="DE32" s="596"/>
      <c r="DF32" s="596"/>
      <c r="DG32" s="596"/>
      <c r="DH32" s="596"/>
      <c r="DI32" s="596"/>
      <c r="DJ32" s="596"/>
      <c r="DK32" s="597"/>
      <c r="DL32" s="604">
        <v>134</v>
      </c>
      <c r="DM32" s="596"/>
      <c r="DN32" s="596"/>
      <c r="DO32" s="596"/>
      <c r="DP32" s="596"/>
      <c r="DQ32" s="596"/>
      <c r="DR32" s="596"/>
      <c r="DS32" s="596"/>
      <c r="DT32" s="596"/>
      <c r="DU32" s="596"/>
      <c r="DV32" s="597"/>
      <c r="DW32" s="600">
        <v>0</v>
      </c>
      <c r="DX32" s="621"/>
      <c r="DY32" s="621"/>
      <c r="DZ32" s="621"/>
      <c r="EA32" s="621"/>
      <c r="EB32" s="621"/>
      <c r="EC32" s="622"/>
    </row>
    <row r="33" spans="2:133" ht="11.25" customHeight="1">
      <c r="B33" s="592" t="s">
        <v>301</v>
      </c>
      <c r="C33" s="593"/>
      <c r="D33" s="593"/>
      <c r="E33" s="593"/>
      <c r="F33" s="593"/>
      <c r="G33" s="593"/>
      <c r="H33" s="593"/>
      <c r="I33" s="593"/>
      <c r="J33" s="593"/>
      <c r="K33" s="593"/>
      <c r="L33" s="593"/>
      <c r="M33" s="593"/>
      <c r="N33" s="593"/>
      <c r="O33" s="593"/>
      <c r="P33" s="593"/>
      <c r="Q33" s="594"/>
      <c r="R33" s="595">
        <v>438035</v>
      </c>
      <c r="S33" s="596"/>
      <c r="T33" s="596"/>
      <c r="U33" s="596"/>
      <c r="V33" s="596"/>
      <c r="W33" s="596"/>
      <c r="X33" s="596"/>
      <c r="Y33" s="597"/>
      <c r="Z33" s="598">
        <v>12.9</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1521672</v>
      </c>
      <c r="CS33" s="627"/>
      <c r="CT33" s="627"/>
      <c r="CU33" s="627"/>
      <c r="CV33" s="627"/>
      <c r="CW33" s="627"/>
      <c r="CX33" s="627"/>
      <c r="CY33" s="628"/>
      <c r="CZ33" s="629">
        <v>47.9</v>
      </c>
      <c r="DA33" s="630"/>
      <c r="DB33" s="630"/>
      <c r="DC33" s="631"/>
      <c r="DD33" s="604">
        <v>1210830</v>
      </c>
      <c r="DE33" s="627"/>
      <c r="DF33" s="627"/>
      <c r="DG33" s="627"/>
      <c r="DH33" s="627"/>
      <c r="DI33" s="627"/>
      <c r="DJ33" s="627"/>
      <c r="DK33" s="628"/>
      <c r="DL33" s="604">
        <v>768003</v>
      </c>
      <c r="DM33" s="627"/>
      <c r="DN33" s="627"/>
      <c r="DO33" s="627"/>
      <c r="DP33" s="627"/>
      <c r="DQ33" s="627"/>
      <c r="DR33" s="627"/>
      <c r="DS33" s="627"/>
      <c r="DT33" s="627"/>
      <c r="DU33" s="627"/>
      <c r="DV33" s="628"/>
      <c r="DW33" s="600">
        <v>37</v>
      </c>
      <c r="DX33" s="621"/>
      <c r="DY33" s="621"/>
      <c r="DZ33" s="621"/>
      <c r="EA33" s="621"/>
      <c r="EB33" s="621"/>
      <c r="EC33" s="622"/>
    </row>
    <row r="34" spans="2:133" ht="11.25" customHeight="1">
      <c r="B34" s="592" t="s">
        <v>303</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499777</v>
      </c>
      <c r="CS34" s="596"/>
      <c r="CT34" s="596"/>
      <c r="CU34" s="596"/>
      <c r="CV34" s="596"/>
      <c r="CW34" s="596"/>
      <c r="CX34" s="596"/>
      <c r="CY34" s="597"/>
      <c r="CZ34" s="629">
        <v>15.7</v>
      </c>
      <c r="DA34" s="630"/>
      <c r="DB34" s="630"/>
      <c r="DC34" s="631"/>
      <c r="DD34" s="604">
        <v>300548</v>
      </c>
      <c r="DE34" s="596"/>
      <c r="DF34" s="596"/>
      <c r="DG34" s="596"/>
      <c r="DH34" s="596"/>
      <c r="DI34" s="596"/>
      <c r="DJ34" s="596"/>
      <c r="DK34" s="597"/>
      <c r="DL34" s="604">
        <v>237984</v>
      </c>
      <c r="DM34" s="596"/>
      <c r="DN34" s="596"/>
      <c r="DO34" s="596"/>
      <c r="DP34" s="596"/>
      <c r="DQ34" s="596"/>
      <c r="DR34" s="596"/>
      <c r="DS34" s="596"/>
      <c r="DT34" s="596"/>
      <c r="DU34" s="596"/>
      <c r="DV34" s="597"/>
      <c r="DW34" s="600">
        <v>11.5</v>
      </c>
      <c r="DX34" s="621"/>
      <c r="DY34" s="621"/>
      <c r="DZ34" s="621"/>
      <c r="EA34" s="621"/>
      <c r="EB34" s="621"/>
      <c r="EC34" s="622"/>
    </row>
    <row r="35" spans="2:133" ht="11.25" customHeight="1">
      <c r="B35" s="592" t="s">
        <v>307</v>
      </c>
      <c r="C35" s="593"/>
      <c r="D35" s="593"/>
      <c r="E35" s="593"/>
      <c r="F35" s="593"/>
      <c r="G35" s="593"/>
      <c r="H35" s="593"/>
      <c r="I35" s="593"/>
      <c r="J35" s="593"/>
      <c r="K35" s="593"/>
      <c r="L35" s="593"/>
      <c r="M35" s="593"/>
      <c r="N35" s="593"/>
      <c r="O35" s="593"/>
      <c r="P35" s="593"/>
      <c r="Q35" s="594"/>
      <c r="R35" s="595">
        <v>78335</v>
      </c>
      <c r="S35" s="596"/>
      <c r="T35" s="596"/>
      <c r="U35" s="596"/>
      <c r="V35" s="596"/>
      <c r="W35" s="596"/>
      <c r="X35" s="596"/>
      <c r="Y35" s="597"/>
      <c r="Z35" s="598">
        <v>2.2999999999999998</v>
      </c>
      <c r="AA35" s="598"/>
      <c r="AB35" s="598"/>
      <c r="AC35" s="598"/>
      <c r="AD35" s="599" t="s">
        <v>111</v>
      </c>
      <c r="AE35" s="599"/>
      <c r="AF35" s="599"/>
      <c r="AG35" s="599"/>
      <c r="AH35" s="599"/>
      <c r="AI35" s="599"/>
      <c r="AJ35" s="599"/>
      <c r="AK35" s="599"/>
      <c r="AL35" s="600" t="s">
        <v>111</v>
      </c>
      <c r="AM35" s="601"/>
      <c r="AN35" s="601"/>
      <c r="AO35" s="602"/>
      <c r="AP35" s="188"/>
      <c r="AQ35" s="606" t="s">
        <v>308</v>
      </c>
      <c r="AR35" s="607"/>
      <c r="AS35" s="607"/>
      <c r="AT35" s="607"/>
      <c r="AU35" s="607"/>
      <c r="AV35" s="607"/>
      <c r="AW35" s="607"/>
      <c r="AX35" s="607"/>
      <c r="AY35" s="608"/>
      <c r="AZ35" s="584">
        <v>402428</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60651</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161896</v>
      </c>
      <c r="CS35" s="627"/>
      <c r="CT35" s="627"/>
      <c r="CU35" s="627"/>
      <c r="CV35" s="627"/>
      <c r="CW35" s="627"/>
      <c r="CX35" s="627"/>
      <c r="CY35" s="628"/>
      <c r="CZ35" s="629">
        <v>5.0999999999999996</v>
      </c>
      <c r="DA35" s="630"/>
      <c r="DB35" s="630"/>
      <c r="DC35" s="631"/>
      <c r="DD35" s="604">
        <v>141779</v>
      </c>
      <c r="DE35" s="627"/>
      <c r="DF35" s="627"/>
      <c r="DG35" s="627"/>
      <c r="DH35" s="627"/>
      <c r="DI35" s="627"/>
      <c r="DJ35" s="627"/>
      <c r="DK35" s="628"/>
      <c r="DL35" s="604">
        <v>86916</v>
      </c>
      <c r="DM35" s="627"/>
      <c r="DN35" s="627"/>
      <c r="DO35" s="627"/>
      <c r="DP35" s="627"/>
      <c r="DQ35" s="627"/>
      <c r="DR35" s="627"/>
      <c r="DS35" s="627"/>
      <c r="DT35" s="627"/>
      <c r="DU35" s="627"/>
      <c r="DV35" s="628"/>
      <c r="DW35" s="600">
        <v>4.2</v>
      </c>
      <c r="DX35" s="621"/>
      <c r="DY35" s="621"/>
      <c r="DZ35" s="621"/>
      <c r="EA35" s="621"/>
      <c r="EB35" s="621"/>
      <c r="EC35" s="622"/>
    </row>
    <row r="36" spans="2:133" ht="11.25" customHeight="1">
      <c r="B36" s="638" t="s">
        <v>311</v>
      </c>
      <c r="C36" s="639"/>
      <c r="D36" s="639"/>
      <c r="E36" s="639"/>
      <c r="F36" s="639"/>
      <c r="G36" s="639"/>
      <c r="H36" s="639"/>
      <c r="I36" s="639"/>
      <c r="J36" s="639"/>
      <c r="K36" s="639"/>
      <c r="L36" s="639"/>
      <c r="M36" s="639"/>
      <c r="N36" s="639"/>
      <c r="O36" s="639"/>
      <c r="P36" s="639"/>
      <c r="Q36" s="640"/>
      <c r="R36" s="667">
        <v>3386163</v>
      </c>
      <c r="S36" s="668"/>
      <c r="T36" s="668"/>
      <c r="U36" s="668"/>
      <c r="V36" s="668"/>
      <c r="W36" s="668"/>
      <c r="X36" s="668"/>
      <c r="Y36" s="669"/>
      <c r="Z36" s="670">
        <v>100</v>
      </c>
      <c r="AA36" s="670"/>
      <c r="AB36" s="670"/>
      <c r="AC36" s="670"/>
      <c r="AD36" s="671">
        <v>1996056</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134972</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53152</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332406</v>
      </c>
      <c r="CS36" s="596"/>
      <c r="CT36" s="596"/>
      <c r="CU36" s="596"/>
      <c r="CV36" s="596"/>
      <c r="CW36" s="596"/>
      <c r="CX36" s="596"/>
      <c r="CY36" s="597"/>
      <c r="CZ36" s="629">
        <v>10.5</v>
      </c>
      <c r="DA36" s="630"/>
      <c r="DB36" s="630"/>
      <c r="DC36" s="631"/>
      <c r="DD36" s="604">
        <v>290481</v>
      </c>
      <c r="DE36" s="596"/>
      <c r="DF36" s="596"/>
      <c r="DG36" s="596"/>
      <c r="DH36" s="596"/>
      <c r="DI36" s="596"/>
      <c r="DJ36" s="596"/>
      <c r="DK36" s="597"/>
      <c r="DL36" s="604">
        <v>225524</v>
      </c>
      <c r="DM36" s="596"/>
      <c r="DN36" s="596"/>
      <c r="DO36" s="596"/>
      <c r="DP36" s="596"/>
      <c r="DQ36" s="596"/>
      <c r="DR36" s="596"/>
      <c r="DS36" s="596"/>
      <c r="DT36" s="596"/>
      <c r="DU36" s="596"/>
      <c r="DV36" s="597"/>
      <c r="DW36" s="600">
        <v>10.9</v>
      </c>
      <c r="DX36" s="621"/>
      <c r="DY36" s="621"/>
      <c r="DZ36" s="621"/>
      <c r="EA36" s="621"/>
      <c r="EB36" s="621"/>
      <c r="EC36" s="622"/>
    </row>
    <row r="37" spans="2:133" ht="11.25" customHeight="1">
      <c r="AQ37" s="674" t="s">
        <v>315</v>
      </c>
      <c r="AR37" s="675"/>
      <c r="AS37" s="675"/>
      <c r="AT37" s="675"/>
      <c r="AU37" s="675"/>
      <c r="AV37" s="675"/>
      <c r="AW37" s="675"/>
      <c r="AX37" s="675"/>
      <c r="AY37" s="676"/>
      <c r="AZ37" s="595">
        <v>37878</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392</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110335</v>
      </c>
      <c r="CS37" s="627"/>
      <c r="CT37" s="627"/>
      <c r="CU37" s="627"/>
      <c r="CV37" s="627"/>
      <c r="CW37" s="627"/>
      <c r="CX37" s="627"/>
      <c r="CY37" s="628"/>
      <c r="CZ37" s="629">
        <v>3.5</v>
      </c>
      <c r="DA37" s="630"/>
      <c r="DB37" s="630"/>
      <c r="DC37" s="631"/>
      <c r="DD37" s="604">
        <v>110335</v>
      </c>
      <c r="DE37" s="627"/>
      <c r="DF37" s="627"/>
      <c r="DG37" s="627"/>
      <c r="DH37" s="627"/>
      <c r="DI37" s="627"/>
      <c r="DJ37" s="627"/>
      <c r="DK37" s="628"/>
      <c r="DL37" s="604">
        <v>103374</v>
      </c>
      <c r="DM37" s="627"/>
      <c r="DN37" s="627"/>
      <c r="DO37" s="627"/>
      <c r="DP37" s="627"/>
      <c r="DQ37" s="627"/>
      <c r="DR37" s="627"/>
      <c r="DS37" s="627"/>
      <c r="DT37" s="627"/>
      <c r="DU37" s="627"/>
      <c r="DV37" s="628"/>
      <c r="DW37" s="600">
        <v>5</v>
      </c>
      <c r="DX37" s="621"/>
      <c r="DY37" s="621"/>
      <c r="DZ37" s="621"/>
      <c r="EA37" s="621"/>
      <c r="EB37" s="621"/>
      <c r="EC37" s="622"/>
    </row>
    <row r="38" spans="2:133" ht="11.25" customHeight="1">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609</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402428</v>
      </c>
      <c r="CS38" s="596"/>
      <c r="CT38" s="596"/>
      <c r="CU38" s="596"/>
      <c r="CV38" s="596"/>
      <c r="CW38" s="596"/>
      <c r="CX38" s="596"/>
      <c r="CY38" s="597"/>
      <c r="CZ38" s="629">
        <v>12.7</v>
      </c>
      <c r="DA38" s="630"/>
      <c r="DB38" s="630"/>
      <c r="DC38" s="631"/>
      <c r="DD38" s="604">
        <v>376696</v>
      </c>
      <c r="DE38" s="596"/>
      <c r="DF38" s="596"/>
      <c r="DG38" s="596"/>
      <c r="DH38" s="596"/>
      <c r="DI38" s="596"/>
      <c r="DJ38" s="596"/>
      <c r="DK38" s="597"/>
      <c r="DL38" s="604">
        <v>216253</v>
      </c>
      <c r="DM38" s="596"/>
      <c r="DN38" s="596"/>
      <c r="DO38" s="596"/>
      <c r="DP38" s="596"/>
      <c r="DQ38" s="596"/>
      <c r="DR38" s="596"/>
      <c r="DS38" s="596"/>
      <c r="DT38" s="596"/>
      <c r="DU38" s="596"/>
      <c r="DV38" s="597"/>
      <c r="DW38" s="600">
        <v>10.4</v>
      </c>
      <c r="DX38" s="621"/>
      <c r="DY38" s="621"/>
      <c r="DZ38" s="621"/>
      <c r="EA38" s="621"/>
      <c r="EB38" s="621"/>
      <c r="EC38" s="622"/>
    </row>
    <row r="39" spans="2:133" ht="11.25" customHeight="1">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79</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104645</v>
      </c>
      <c r="CS39" s="627"/>
      <c r="CT39" s="627"/>
      <c r="CU39" s="627"/>
      <c r="CV39" s="627"/>
      <c r="CW39" s="627"/>
      <c r="CX39" s="627"/>
      <c r="CY39" s="628"/>
      <c r="CZ39" s="629">
        <v>3.3</v>
      </c>
      <c r="DA39" s="630"/>
      <c r="DB39" s="630"/>
      <c r="DC39" s="631"/>
      <c r="DD39" s="604">
        <v>100000</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1"/>
      <c r="DY39" s="621"/>
      <c r="DZ39" s="621"/>
      <c r="EA39" s="621"/>
      <c r="EB39" s="621"/>
      <c r="EC39" s="62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77965</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85</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20520</v>
      </c>
      <c r="CS40" s="596"/>
      <c r="CT40" s="596"/>
      <c r="CU40" s="596"/>
      <c r="CV40" s="596"/>
      <c r="CW40" s="596"/>
      <c r="CX40" s="596"/>
      <c r="CY40" s="597"/>
      <c r="CZ40" s="629">
        <v>0.6</v>
      </c>
      <c r="DA40" s="630"/>
      <c r="DB40" s="630"/>
      <c r="DC40" s="631"/>
      <c r="DD40" s="604">
        <v>1326</v>
      </c>
      <c r="DE40" s="596"/>
      <c r="DF40" s="596"/>
      <c r="DG40" s="596"/>
      <c r="DH40" s="596"/>
      <c r="DI40" s="596"/>
      <c r="DJ40" s="596"/>
      <c r="DK40" s="597"/>
      <c r="DL40" s="604">
        <v>1326</v>
      </c>
      <c r="DM40" s="596"/>
      <c r="DN40" s="596"/>
      <c r="DO40" s="596"/>
      <c r="DP40" s="596"/>
      <c r="DQ40" s="596"/>
      <c r="DR40" s="596"/>
      <c r="DS40" s="596"/>
      <c r="DT40" s="596"/>
      <c r="DU40" s="596"/>
      <c r="DV40" s="597"/>
      <c r="DW40" s="600">
        <v>0.1</v>
      </c>
      <c r="DX40" s="621"/>
      <c r="DY40" s="621"/>
      <c r="DZ40" s="621"/>
      <c r="EA40" s="621"/>
      <c r="EB40" s="621"/>
      <c r="EC40" s="62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151613</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289</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692673</v>
      </c>
      <c r="CS42" s="596"/>
      <c r="CT42" s="596"/>
      <c r="CU42" s="596"/>
      <c r="CV42" s="596"/>
      <c r="CW42" s="596"/>
      <c r="CX42" s="596"/>
      <c r="CY42" s="597"/>
      <c r="CZ42" s="629">
        <v>21.8</v>
      </c>
      <c r="DA42" s="678"/>
      <c r="DB42" s="678"/>
      <c r="DC42" s="679"/>
      <c r="DD42" s="604">
        <v>143636</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12553</v>
      </c>
      <c r="CS43" s="627"/>
      <c r="CT43" s="627"/>
      <c r="CU43" s="627"/>
      <c r="CV43" s="627"/>
      <c r="CW43" s="627"/>
      <c r="CX43" s="627"/>
      <c r="CY43" s="628"/>
      <c r="CZ43" s="629">
        <v>0.4</v>
      </c>
      <c r="DA43" s="630"/>
      <c r="DB43" s="630"/>
      <c r="DC43" s="631"/>
      <c r="DD43" s="604">
        <v>12553</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603763</v>
      </c>
      <c r="CS44" s="596"/>
      <c r="CT44" s="596"/>
      <c r="CU44" s="596"/>
      <c r="CV44" s="596"/>
      <c r="CW44" s="596"/>
      <c r="CX44" s="596"/>
      <c r="CY44" s="597"/>
      <c r="CZ44" s="629">
        <v>19</v>
      </c>
      <c r="DA44" s="678"/>
      <c r="DB44" s="678"/>
      <c r="DC44" s="679"/>
      <c r="DD44" s="604">
        <v>126759</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237458</v>
      </c>
      <c r="CS45" s="627"/>
      <c r="CT45" s="627"/>
      <c r="CU45" s="627"/>
      <c r="CV45" s="627"/>
      <c r="CW45" s="627"/>
      <c r="CX45" s="627"/>
      <c r="CY45" s="628"/>
      <c r="CZ45" s="629">
        <v>7.5</v>
      </c>
      <c r="DA45" s="630"/>
      <c r="DB45" s="630"/>
      <c r="DC45" s="631"/>
      <c r="DD45" s="604">
        <v>9921</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366305</v>
      </c>
      <c r="CS46" s="596"/>
      <c r="CT46" s="596"/>
      <c r="CU46" s="596"/>
      <c r="CV46" s="596"/>
      <c r="CW46" s="596"/>
      <c r="CX46" s="596"/>
      <c r="CY46" s="597"/>
      <c r="CZ46" s="629">
        <v>11.5</v>
      </c>
      <c r="DA46" s="678"/>
      <c r="DB46" s="678"/>
      <c r="DC46" s="679"/>
      <c r="DD46" s="604">
        <v>116838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88910</v>
      </c>
      <c r="CS47" s="627"/>
      <c r="CT47" s="627"/>
      <c r="CU47" s="627"/>
      <c r="CV47" s="627"/>
      <c r="CW47" s="627"/>
      <c r="CX47" s="627"/>
      <c r="CY47" s="628"/>
      <c r="CZ47" s="629">
        <v>2.8</v>
      </c>
      <c r="DA47" s="630"/>
      <c r="DB47" s="630"/>
      <c r="DC47" s="631"/>
      <c r="DD47" s="604">
        <v>16877</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3178937</v>
      </c>
      <c r="CS49" s="663"/>
      <c r="CT49" s="663"/>
      <c r="CU49" s="663"/>
      <c r="CV49" s="663"/>
      <c r="CW49" s="663"/>
      <c r="CX49" s="663"/>
      <c r="CY49" s="690"/>
      <c r="CZ49" s="691">
        <v>100</v>
      </c>
      <c r="DA49" s="692"/>
      <c r="DB49" s="692"/>
      <c r="DC49" s="693"/>
      <c r="DD49" s="694">
        <v>2240046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P1" zoomScale="70" zoomScaleNormal="25" zoomScaleSheetLayoutView="70" workbookViewId="0">
      <selection activeCell="DV9" sqref="DV9:DZ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3395</v>
      </c>
      <c r="R7" s="725"/>
      <c r="S7" s="725"/>
      <c r="T7" s="725"/>
      <c r="U7" s="725"/>
      <c r="V7" s="725">
        <v>3188</v>
      </c>
      <c r="W7" s="725"/>
      <c r="X7" s="725"/>
      <c r="Y7" s="725"/>
      <c r="Z7" s="725"/>
      <c r="AA7" s="725">
        <v>207</v>
      </c>
      <c r="AB7" s="725"/>
      <c r="AC7" s="725"/>
      <c r="AD7" s="725"/>
      <c r="AE7" s="726"/>
      <c r="AF7" s="727">
        <v>196</v>
      </c>
      <c r="AG7" s="728"/>
      <c r="AH7" s="728"/>
      <c r="AI7" s="728"/>
      <c r="AJ7" s="729"/>
      <c r="AK7" s="761">
        <v>92</v>
      </c>
      <c r="AL7" s="762"/>
      <c r="AM7" s="762"/>
      <c r="AN7" s="762"/>
      <c r="AO7" s="762"/>
      <c r="AP7" s="762">
        <v>2898</v>
      </c>
      <c r="AQ7" s="762"/>
      <c r="AR7" s="762"/>
      <c r="AS7" s="762"/>
      <c r="AT7" s="762"/>
      <c r="AU7" s="763"/>
      <c r="AV7" s="763"/>
      <c r="AW7" s="763"/>
      <c r="AX7" s="763"/>
      <c r="AY7" s="764"/>
      <c r="AZ7" s="205"/>
      <c r="BA7" s="205"/>
      <c r="BB7" s="205"/>
      <c r="BC7" s="205"/>
      <c r="BD7" s="205"/>
      <c r="BE7" s="206"/>
      <c r="BF7" s="206"/>
      <c r="BG7" s="206"/>
      <c r="BH7" s="206"/>
      <c r="BI7" s="206"/>
      <c r="BJ7" s="206"/>
      <c r="BK7" s="206"/>
      <c r="BL7" s="206"/>
      <c r="BM7" s="206"/>
      <c r="BN7" s="206"/>
      <c r="BO7" s="206"/>
      <c r="BP7" s="206"/>
      <c r="BQ7" s="212">
        <v>1</v>
      </c>
      <c r="BR7" s="213"/>
      <c r="BS7" s="721" t="s">
        <v>547</v>
      </c>
      <c r="BT7" s="722"/>
      <c r="BU7" s="722"/>
      <c r="BV7" s="722"/>
      <c r="BW7" s="722"/>
      <c r="BX7" s="722"/>
      <c r="BY7" s="722"/>
      <c r="BZ7" s="722"/>
      <c r="CA7" s="722"/>
      <c r="CB7" s="722"/>
      <c r="CC7" s="722"/>
      <c r="CD7" s="722"/>
      <c r="CE7" s="722"/>
      <c r="CF7" s="722"/>
      <c r="CG7" s="723"/>
      <c r="CH7" s="758">
        <v>3</v>
      </c>
      <c r="CI7" s="759"/>
      <c r="CJ7" s="759"/>
      <c r="CK7" s="759"/>
      <c r="CL7" s="760"/>
      <c r="CM7" s="758">
        <v>26</v>
      </c>
      <c r="CN7" s="759"/>
      <c r="CO7" s="759"/>
      <c r="CP7" s="759"/>
      <c r="CQ7" s="760"/>
      <c r="CR7" s="758">
        <v>8</v>
      </c>
      <c r="CS7" s="759"/>
      <c r="CT7" s="759"/>
      <c r="CU7" s="759"/>
      <c r="CV7" s="760"/>
      <c r="CW7" s="758" t="s">
        <v>549</v>
      </c>
      <c r="CX7" s="759"/>
      <c r="CY7" s="759"/>
      <c r="CZ7" s="759"/>
      <c r="DA7" s="760"/>
      <c r="DB7" s="758" t="s">
        <v>549</v>
      </c>
      <c r="DC7" s="759"/>
      <c r="DD7" s="759"/>
      <c r="DE7" s="759"/>
      <c r="DF7" s="760"/>
      <c r="DG7" s="758" t="s">
        <v>549</v>
      </c>
      <c r="DH7" s="759"/>
      <c r="DI7" s="759"/>
      <c r="DJ7" s="759"/>
      <c r="DK7" s="760"/>
      <c r="DL7" s="758" t="s">
        <v>549</v>
      </c>
      <c r="DM7" s="759"/>
      <c r="DN7" s="759"/>
      <c r="DO7" s="759"/>
      <c r="DP7" s="760"/>
      <c r="DQ7" s="758" t="s">
        <v>549</v>
      </c>
      <c r="DR7" s="759"/>
      <c r="DS7" s="759"/>
      <c r="DT7" s="759"/>
      <c r="DU7" s="760"/>
      <c r="DV7" s="742"/>
      <c r="DW7" s="743"/>
      <c r="DX7" s="743"/>
      <c r="DY7" s="743"/>
      <c r="DZ7" s="744"/>
      <c r="EA7" s="207"/>
    </row>
    <row r="8" spans="1:131" s="208" customFormat="1" ht="26.25" customHeight="1">
      <c r="A8" s="214">
        <v>2</v>
      </c>
      <c r="B8" s="745" t="s">
        <v>367</v>
      </c>
      <c r="C8" s="746"/>
      <c r="D8" s="746"/>
      <c r="E8" s="746"/>
      <c r="F8" s="746"/>
      <c r="G8" s="746"/>
      <c r="H8" s="746"/>
      <c r="I8" s="746"/>
      <c r="J8" s="746"/>
      <c r="K8" s="746"/>
      <c r="L8" s="746"/>
      <c r="M8" s="746"/>
      <c r="N8" s="746"/>
      <c r="O8" s="746"/>
      <c r="P8" s="747"/>
      <c r="Q8" s="748">
        <v>17</v>
      </c>
      <c r="R8" s="749"/>
      <c r="S8" s="749"/>
      <c r="T8" s="749"/>
      <c r="U8" s="749"/>
      <c r="V8" s="749">
        <v>17</v>
      </c>
      <c r="W8" s="749"/>
      <c r="X8" s="749"/>
      <c r="Y8" s="749"/>
      <c r="Z8" s="749"/>
      <c r="AA8" s="749" t="s">
        <v>536</v>
      </c>
      <c r="AB8" s="749"/>
      <c r="AC8" s="749"/>
      <c r="AD8" s="749"/>
      <c r="AE8" s="750"/>
      <c r="AF8" s="751" t="s">
        <v>111</v>
      </c>
      <c r="AG8" s="752"/>
      <c r="AH8" s="752"/>
      <c r="AI8" s="752"/>
      <c r="AJ8" s="753"/>
      <c r="AK8" s="754">
        <v>5</v>
      </c>
      <c r="AL8" s="755"/>
      <c r="AM8" s="755"/>
      <c r="AN8" s="755"/>
      <c r="AO8" s="755"/>
      <c r="AP8" s="755" t="s">
        <v>536</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45" t="s">
        <v>548</v>
      </c>
      <c r="BT8" s="746"/>
      <c r="BU8" s="746"/>
      <c r="BV8" s="746"/>
      <c r="BW8" s="746"/>
      <c r="BX8" s="746"/>
      <c r="BY8" s="746"/>
      <c r="BZ8" s="746"/>
      <c r="CA8" s="746"/>
      <c r="CB8" s="746"/>
      <c r="CC8" s="746"/>
      <c r="CD8" s="746"/>
      <c r="CE8" s="746"/>
      <c r="CF8" s="746"/>
      <c r="CG8" s="747"/>
      <c r="CH8" s="765">
        <v>0</v>
      </c>
      <c r="CI8" s="766"/>
      <c r="CJ8" s="766"/>
      <c r="CK8" s="766"/>
      <c r="CL8" s="767"/>
      <c r="CM8" s="765">
        <v>11</v>
      </c>
      <c r="CN8" s="766"/>
      <c r="CO8" s="766"/>
      <c r="CP8" s="766"/>
      <c r="CQ8" s="767"/>
      <c r="CR8" s="765">
        <v>5</v>
      </c>
      <c r="CS8" s="766"/>
      <c r="CT8" s="766"/>
      <c r="CU8" s="766"/>
      <c r="CV8" s="767"/>
      <c r="CW8" s="765" t="s">
        <v>549</v>
      </c>
      <c r="CX8" s="766"/>
      <c r="CY8" s="766"/>
      <c r="CZ8" s="766"/>
      <c r="DA8" s="767"/>
      <c r="DB8" s="765" t="s">
        <v>549</v>
      </c>
      <c r="DC8" s="766"/>
      <c r="DD8" s="766"/>
      <c r="DE8" s="766"/>
      <c r="DF8" s="767"/>
      <c r="DG8" s="765" t="s">
        <v>549</v>
      </c>
      <c r="DH8" s="766"/>
      <c r="DI8" s="766"/>
      <c r="DJ8" s="766"/>
      <c r="DK8" s="767"/>
      <c r="DL8" s="765" t="s">
        <v>549</v>
      </c>
      <c r="DM8" s="766"/>
      <c r="DN8" s="766"/>
      <c r="DO8" s="766"/>
      <c r="DP8" s="767"/>
      <c r="DQ8" s="765" t="s">
        <v>549</v>
      </c>
      <c r="DR8" s="766"/>
      <c r="DS8" s="766"/>
      <c r="DT8" s="766"/>
      <c r="DU8" s="767"/>
      <c r="DV8" s="768"/>
      <c r="DW8" s="769"/>
      <c r="DX8" s="769"/>
      <c r="DY8" s="769"/>
      <c r="DZ8" s="770"/>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71"/>
      <c r="BT9" s="772"/>
      <c r="BU9" s="772"/>
      <c r="BV9" s="772"/>
      <c r="BW9" s="772"/>
      <c r="BX9" s="772"/>
      <c r="BY9" s="772"/>
      <c r="BZ9" s="772"/>
      <c r="CA9" s="772"/>
      <c r="CB9" s="772"/>
      <c r="CC9" s="772"/>
      <c r="CD9" s="772"/>
      <c r="CE9" s="772"/>
      <c r="CF9" s="772"/>
      <c r="CG9" s="773"/>
      <c r="CH9" s="765"/>
      <c r="CI9" s="766"/>
      <c r="CJ9" s="766"/>
      <c r="CK9" s="766"/>
      <c r="CL9" s="767"/>
      <c r="CM9" s="765"/>
      <c r="CN9" s="766"/>
      <c r="CO9" s="766"/>
      <c r="CP9" s="766"/>
      <c r="CQ9" s="767"/>
      <c r="CR9" s="765"/>
      <c r="CS9" s="766"/>
      <c r="CT9" s="766"/>
      <c r="CU9" s="766"/>
      <c r="CV9" s="767"/>
      <c r="CW9" s="765"/>
      <c r="CX9" s="766"/>
      <c r="CY9" s="766"/>
      <c r="CZ9" s="766"/>
      <c r="DA9" s="767"/>
      <c r="DB9" s="765"/>
      <c r="DC9" s="766"/>
      <c r="DD9" s="766"/>
      <c r="DE9" s="766"/>
      <c r="DF9" s="767"/>
      <c r="DG9" s="765"/>
      <c r="DH9" s="766"/>
      <c r="DI9" s="766"/>
      <c r="DJ9" s="766"/>
      <c r="DK9" s="767"/>
      <c r="DL9" s="765"/>
      <c r="DM9" s="766"/>
      <c r="DN9" s="766"/>
      <c r="DO9" s="766"/>
      <c r="DP9" s="767"/>
      <c r="DQ9" s="765"/>
      <c r="DR9" s="766"/>
      <c r="DS9" s="766"/>
      <c r="DT9" s="766"/>
      <c r="DU9" s="767"/>
      <c r="DV9" s="768"/>
      <c r="DW9" s="769"/>
      <c r="DX9" s="769"/>
      <c r="DY9" s="769"/>
      <c r="DZ9" s="770"/>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71"/>
      <c r="BT10" s="772"/>
      <c r="BU10" s="772"/>
      <c r="BV10" s="772"/>
      <c r="BW10" s="772"/>
      <c r="BX10" s="772"/>
      <c r="BY10" s="772"/>
      <c r="BZ10" s="772"/>
      <c r="CA10" s="772"/>
      <c r="CB10" s="772"/>
      <c r="CC10" s="772"/>
      <c r="CD10" s="772"/>
      <c r="CE10" s="772"/>
      <c r="CF10" s="772"/>
      <c r="CG10" s="773"/>
      <c r="CH10" s="765"/>
      <c r="CI10" s="766"/>
      <c r="CJ10" s="766"/>
      <c r="CK10" s="766"/>
      <c r="CL10" s="767"/>
      <c r="CM10" s="765"/>
      <c r="CN10" s="766"/>
      <c r="CO10" s="766"/>
      <c r="CP10" s="766"/>
      <c r="CQ10" s="767"/>
      <c r="CR10" s="765"/>
      <c r="CS10" s="766"/>
      <c r="CT10" s="766"/>
      <c r="CU10" s="766"/>
      <c r="CV10" s="767"/>
      <c r="CW10" s="765"/>
      <c r="CX10" s="766"/>
      <c r="CY10" s="766"/>
      <c r="CZ10" s="766"/>
      <c r="DA10" s="767"/>
      <c r="DB10" s="765"/>
      <c r="DC10" s="766"/>
      <c r="DD10" s="766"/>
      <c r="DE10" s="766"/>
      <c r="DF10" s="767"/>
      <c r="DG10" s="765"/>
      <c r="DH10" s="766"/>
      <c r="DI10" s="766"/>
      <c r="DJ10" s="766"/>
      <c r="DK10" s="767"/>
      <c r="DL10" s="765"/>
      <c r="DM10" s="766"/>
      <c r="DN10" s="766"/>
      <c r="DO10" s="766"/>
      <c r="DP10" s="767"/>
      <c r="DQ10" s="765"/>
      <c r="DR10" s="766"/>
      <c r="DS10" s="766"/>
      <c r="DT10" s="766"/>
      <c r="DU10" s="767"/>
      <c r="DV10" s="768"/>
      <c r="DW10" s="769"/>
      <c r="DX10" s="769"/>
      <c r="DY10" s="769"/>
      <c r="DZ10" s="770"/>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71"/>
      <c r="BT11" s="772"/>
      <c r="BU11" s="772"/>
      <c r="BV11" s="772"/>
      <c r="BW11" s="772"/>
      <c r="BX11" s="772"/>
      <c r="BY11" s="772"/>
      <c r="BZ11" s="772"/>
      <c r="CA11" s="772"/>
      <c r="CB11" s="772"/>
      <c r="CC11" s="772"/>
      <c r="CD11" s="772"/>
      <c r="CE11" s="772"/>
      <c r="CF11" s="772"/>
      <c r="CG11" s="773"/>
      <c r="CH11" s="765"/>
      <c r="CI11" s="766"/>
      <c r="CJ11" s="766"/>
      <c r="CK11" s="766"/>
      <c r="CL11" s="767"/>
      <c r="CM11" s="765"/>
      <c r="CN11" s="766"/>
      <c r="CO11" s="766"/>
      <c r="CP11" s="766"/>
      <c r="CQ11" s="767"/>
      <c r="CR11" s="765"/>
      <c r="CS11" s="766"/>
      <c r="CT11" s="766"/>
      <c r="CU11" s="766"/>
      <c r="CV11" s="767"/>
      <c r="CW11" s="765"/>
      <c r="CX11" s="766"/>
      <c r="CY11" s="766"/>
      <c r="CZ11" s="766"/>
      <c r="DA11" s="767"/>
      <c r="DB11" s="765"/>
      <c r="DC11" s="766"/>
      <c r="DD11" s="766"/>
      <c r="DE11" s="766"/>
      <c r="DF11" s="767"/>
      <c r="DG11" s="765"/>
      <c r="DH11" s="766"/>
      <c r="DI11" s="766"/>
      <c r="DJ11" s="766"/>
      <c r="DK11" s="767"/>
      <c r="DL11" s="765"/>
      <c r="DM11" s="766"/>
      <c r="DN11" s="766"/>
      <c r="DO11" s="766"/>
      <c r="DP11" s="767"/>
      <c r="DQ11" s="765"/>
      <c r="DR11" s="766"/>
      <c r="DS11" s="766"/>
      <c r="DT11" s="766"/>
      <c r="DU11" s="767"/>
      <c r="DV11" s="768"/>
      <c r="DW11" s="769"/>
      <c r="DX11" s="769"/>
      <c r="DY11" s="769"/>
      <c r="DZ11" s="770"/>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71"/>
      <c r="BT12" s="772"/>
      <c r="BU12" s="772"/>
      <c r="BV12" s="772"/>
      <c r="BW12" s="772"/>
      <c r="BX12" s="772"/>
      <c r="BY12" s="772"/>
      <c r="BZ12" s="772"/>
      <c r="CA12" s="772"/>
      <c r="CB12" s="772"/>
      <c r="CC12" s="772"/>
      <c r="CD12" s="772"/>
      <c r="CE12" s="772"/>
      <c r="CF12" s="772"/>
      <c r="CG12" s="773"/>
      <c r="CH12" s="765"/>
      <c r="CI12" s="766"/>
      <c r="CJ12" s="766"/>
      <c r="CK12" s="766"/>
      <c r="CL12" s="767"/>
      <c r="CM12" s="765"/>
      <c r="CN12" s="766"/>
      <c r="CO12" s="766"/>
      <c r="CP12" s="766"/>
      <c r="CQ12" s="767"/>
      <c r="CR12" s="765"/>
      <c r="CS12" s="766"/>
      <c r="CT12" s="766"/>
      <c r="CU12" s="766"/>
      <c r="CV12" s="767"/>
      <c r="CW12" s="765"/>
      <c r="CX12" s="766"/>
      <c r="CY12" s="766"/>
      <c r="CZ12" s="766"/>
      <c r="DA12" s="767"/>
      <c r="DB12" s="765"/>
      <c r="DC12" s="766"/>
      <c r="DD12" s="766"/>
      <c r="DE12" s="766"/>
      <c r="DF12" s="767"/>
      <c r="DG12" s="765"/>
      <c r="DH12" s="766"/>
      <c r="DI12" s="766"/>
      <c r="DJ12" s="766"/>
      <c r="DK12" s="767"/>
      <c r="DL12" s="765"/>
      <c r="DM12" s="766"/>
      <c r="DN12" s="766"/>
      <c r="DO12" s="766"/>
      <c r="DP12" s="767"/>
      <c r="DQ12" s="765"/>
      <c r="DR12" s="766"/>
      <c r="DS12" s="766"/>
      <c r="DT12" s="766"/>
      <c r="DU12" s="767"/>
      <c r="DV12" s="768"/>
      <c r="DW12" s="769"/>
      <c r="DX12" s="769"/>
      <c r="DY12" s="769"/>
      <c r="DZ12" s="770"/>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71"/>
      <c r="BT13" s="772"/>
      <c r="BU13" s="772"/>
      <c r="BV13" s="772"/>
      <c r="BW13" s="772"/>
      <c r="BX13" s="772"/>
      <c r="BY13" s="772"/>
      <c r="BZ13" s="772"/>
      <c r="CA13" s="772"/>
      <c r="CB13" s="772"/>
      <c r="CC13" s="772"/>
      <c r="CD13" s="772"/>
      <c r="CE13" s="772"/>
      <c r="CF13" s="772"/>
      <c r="CG13" s="773"/>
      <c r="CH13" s="765"/>
      <c r="CI13" s="766"/>
      <c r="CJ13" s="766"/>
      <c r="CK13" s="766"/>
      <c r="CL13" s="767"/>
      <c r="CM13" s="765"/>
      <c r="CN13" s="766"/>
      <c r="CO13" s="766"/>
      <c r="CP13" s="766"/>
      <c r="CQ13" s="767"/>
      <c r="CR13" s="765"/>
      <c r="CS13" s="766"/>
      <c r="CT13" s="766"/>
      <c r="CU13" s="766"/>
      <c r="CV13" s="767"/>
      <c r="CW13" s="765"/>
      <c r="CX13" s="766"/>
      <c r="CY13" s="766"/>
      <c r="CZ13" s="766"/>
      <c r="DA13" s="767"/>
      <c r="DB13" s="765"/>
      <c r="DC13" s="766"/>
      <c r="DD13" s="766"/>
      <c r="DE13" s="766"/>
      <c r="DF13" s="767"/>
      <c r="DG13" s="765"/>
      <c r="DH13" s="766"/>
      <c r="DI13" s="766"/>
      <c r="DJ13" s="766"/>
      <c r="DK13" s="767"/>
      <c r="DL13" s="765"/>
      <c r="DM13" s="766"/>
      <c r="DN13" s="766"/>
      <c r="DO13" s="766"/>
      <c r="DP13" s="767"/>
      <c r="DQ13" s="765"/>
      <c r="DR13" s="766"/>
      <c r="DS13" s="766"/>
      <c r="DT13" s="766"/>
      <c r="DU13" s="767"/>
      <c r="DV13" s="768"/>
      <c r="DW13" s="769"/>
      <c r="DX13" s="769"/>
      <c r="DY13" s="769"/>
      <c r="DZ13" s="770"/>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71"/>
      <c r="BT14" s="772"/>
      <c r="BU14" s="772"/>
      <c r="BV14" s="772"/>
      <c r="BW14" s="772"/>
      <c r="BX14" s="772"/>
      <c r="BY14" s="772"/>
      <c r="BZ14" s="772"/>
      <c r="CA14" s="772"/>
      <c r="CB14" s="772"/>
      <c r="CC14" s="772"/>
      <c r="CD14" s="772"/>
      <c r="CE14" s="772"/>
      <c r="CF14" s="772"/>
      <c r="CG14" s="773"/>
      <c r="CH14" s="765"/>
      <c r="CI14" s="766"/>
      <c r="CJ14" s="766"/>
      <c r="CK14" s="766"/>
      <c r="CL14" s="767"/>
      <c r="CM14" s="765"/>
      <c r="CN14" s="766"/>
      <c r="CO14" s="766"/>
      <c r="CP14" s="766"/>
      <c r="CQ14" s="767"/>
      <c r="CR14" s="765"/>
      <c r="CS14" s="766"/>
      <c r="CT14" s="766"/>
      <c r="CU14" s="766"/>
      <c r="CV14" s="767"/>
      <c r="CW14" s="765"/>
      <c r="CX14" s="766"/>
      <c r="CY14" s="766"/>
      <c r="CZ14" s="766"/>
      <c r="DA14" s="767"/>
      <c r="DB14" s="765"/>
      <c r="DC14" s="766"/>
      <c r="DD14" s="766"/>
      <c r="DE14" s="766"/>
      <c r="DF14" s="767"/>
      <c r="DG14" s="765"/>
      <c r="DH14" s="766"/>
      <c r="DI14" s="766"/>
      <c r="DJ14" s="766"/>
      <c r="DK14" s="767"/>
      <c r="DL14" s="765"/>
      <c r="DM14" s="766"/>
      <c r="DN14" s="766"/>
      <c r="DO14" s="766"/>
      <c r="DP14" s="767"/>
      <c r="DQ14" s="765"/>
      <c r="DR14" s="766"/>
      <c r="DS14" s="766"/>
      <c r="DT14" s="766"/>
      <c r="DU14" s="767"/>
      <c r="DV14" s="768"/>
      <c r="DW14" s="769"/>
      <c r="DX14" s="769"/>
      <c r="DY14" s="769"/>
      <c r="DZ14" s="770"/>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71"/>
      <c r="BT15" s="772"/>
      <c r="BU15" s="772"/>
      <c r="BV15" s="772"/>
      <c r="BW15" s="772"/>
      <c r="BX15" s="772"/>
      <c r="BY15" s="772"/>
      <c r="BZ15" s="772"/>
      <c r="CA15" s="772"/>
      <c r="CB15" s="772"/>
      <c r="CC15" s="772"/>
      <c r="CD15" s="772"/>
      <c r="CE15" s="772"/>
      <c r="CF15" s="772"/>
      <c r="CG15" s="773"/>
      <c r="CH15" s="765"/>
      <c r="CI15" s="766"/>
      <c r="CJ15" s="766"/>
      <c r="CK15" s="766"/>
      <c r="CL15" s="767"/>
      <c r="CM15" s="765"/>
      <c r="CN15" s="766"/>
      <c r="CO15" s="766"/>
      <c r="CP15" s="766"/>
      <c r="CQ15" s="767"/>
      <c r="CR15" s="765"/>
      <c r="CS15" s="766"/>
      <c r="CT15" s="766"/>
      <c r="CU15" s="766"/>
      <c r="CV15" s="767"/>
      <c r="CW15" s="765"/>
      <c r="CX15" s="766"/>
      <c r="CY15" s="766"/>
      <c r="CZ15" s="766"/>
      <c r="DA15" s="767"/>
      <c r="DB15" s="765"/>
      <c r="DC15" s="766"/>
      <c r="DD15" s="766"/>
      <c r="DE15" s="766"/>
      <c r="DF15" s="767"/>
      <c r="DG15" s="765"/>
      <c r="DH15" s="766"/>
      <c r="DI15" s="766"/>
      <c r="DJ15" s="766"/>
      <c r="DK15" s="767"/>
      <c r="DL15" s="765"/>
      <c r="DM15" s="766"/>
      <c r="DN15" s="766"/>
      <c r="DO15" s="766"/>
      <c r="DP15" s="767"/>
      <c r="DQ15" s="765"/>
      <c r="DR15" s="766"/>
      <c r="DS15" s="766"/>
      <c r="DT15" s="766"/>
      <c r="DU15" s="767"/>
      <c r="DV15" s="768"/>
      <c r="DW15" s="769"/>
      <c r="DX15" s="769"/>
      <c r="DY15" s="769"/>
      <c r="DZ15" s="770"/>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71"/>
      <c r="BT16" s="772"/>
      <c r="BU16" s="772"/>
      <c r="BV16" s="772"/>
      <c r="BW16" s="772"/>
      <c r="BX16" s="772"/>
      <c r="BY16" s="772"/>
      <c r="BZ16" s="772"/>
      <c r="CA16" s="772"/>
      <c r="CB16" s="772"/>
      <c r="CC16" s="772"/>
      <c r="CD16" s="772"/>
      <c r="CE16" s="772"/>
      <c r="CF16" s="772"/>
      <c r="CG16" s="773"/>
      <c r="CH16" s="765"/>
      <c r="CI16" s="766"/>
      <c r="CJ16" s="766"/>
      <c r="CK16" s="766"/>
      <c r="CL16" s="767"/>
      <c r="CM16" s="765"/>
      <c r="CN16" s="766"/>
      <c r="CO16" s="766"/>
      <c r="CP16" s="766"/>
      <c r="CQ16" s="767"/>
      <c r="CR16" s="765"/>
      <c r="CS16" s="766"/>
      <c r="CT16" s="766"/>
      <c r="CU16" s="766"/>
      <c r="CV16" s="767"/>
      <c r="CW16" s="765"/>
      <c r="CX16" s="766"/>
      <c r="CY16" s="766"/>
      <c r="CZ16" s="766"/>
      <c r="DA16" s="767"/>
      <c r="DB16" s="765"/>
      <c r="DC16" s="766"/>
      <c r="DD16" s="766"/>
      <c r="DE16" s="766"/>
      <c r="DF16" s="767"/>
      <c r="DG16" s="765"/>
      <c r="DH16" s="766"/>
      <c r="DI16" s="766"/>
      <c r="DJ16" s="766"/>
      <c r="DK16" s="767"/>
      <c r="DL16" s="765"/>
      <c r="DM16" s="766"/>
      <c r="DN16" s="766"/>
      <c r="DO16" s="766"/>
      <c r="DP16" s="767"/>
      <c r="DQ16" s="765"/>
      <c r="DR16" s="766"/>
      <c r="DS16" s="766"/>
      <c r="DT16" s="766"/>
      <c r="DU16" s="767"/>
      <c r="DV16" s="768"/>
      <c r="DW16" s="769"/>
      <c r="DX16" s="769"/>
      <c r="DY16" s="769"/>
      <c r="DZ16" s="770"/>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71"/>
      <c r="BT17" s="772"/>
      <c r="BU17" s="772"/>
      <c r="BV17" s="772"/>
      <c r="BW17" s="772"/>
      <c r="BX17" s="772"/>
      <c r="BY17" s="772"/>
      <c r="BZ17" s="772"/>
      <c r="CA17" s="772"/>
      <c r="CB17" s="772"/>
      <c r="CC17" s="772"/>
      <c r="CD17" s="772"/>
      <c r="CE17" s="772"/>
      <c r="CF17" s="772"/>
      <c r="CG17" s="773"/>
      <c r="CH17" s="765"/>
      <c r="CI17" s="766"/>
      <c r="CJ17" s="766"/>
      <c r="CK17" s="766"/>
      <c r="CL17" s="767"/>
      <c r="CM17" s="765"/>
      <c r="CN17" s="766"/>
      <c r="CO17" s="766"/>
      <c r="CP17" s="766"/>
      <c r="CQ17" s="767"/>
      <c r="CR17" s="765"/>
      <c r="CS17" s="766"/>
      <c r="CT17" s="766"/>
      <c r="CU17" s="766"/>
      <c r="CV17" s="767"/>
      <c r="CW17" s="765"/>
      <c r="CX17" s="766"/>
      <c r="CY17" s="766"/>
      <c r="CZ17" s="766"/>
      <c r="DA17" s="767"/>
      <c r="DB17" s="765"/>
      <c r="DC17" s="766"/>
      <c r="DD17" s="766"/>
      <c r="DE17" s="766"/>
      <c r="DF17" s="767"/>
      <c r="DG17" s="765"/>
      <c r="DH17" s="766"/>
      <c r="DI17" s="766"/>
      <c r="DJ17" s="766"/>
      <c r="DK17" s="767"/>
      <c r="DL17" s="765"/>
      <c r="DM17" s="766"/>
      <c r="DN17" s="766"/>
      <c r="DO17" s="766"/>
      <c r="DP17" s="767"/>
      <c r="DQ17" s="765"/>
      <c r="DR17" s="766"/>
      <c r="DS17" s="766"/>
      <c r="DT17" s="766"/>
      <c r="DU17" s="767"/>
      <c r="DV17" s="768"/>
      <c r="DW17" s="769"/>
      <c r="DX17" s="769"/>
      <c r="DY17" s="769"/>
      <c r="DZ17" s="770"/>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71"/>
      <c r="BT18" s="772"/>
      <c r="BU18" s="772"/>
      <c r="BV18" s="772"/>
      <c r="BW18" s="772"/>
      <c r="BX18" s="772"/>
      <c r="BY18" s="772"/>
      <c r="BZ18" s="772"/>
      <c r="CA18" s="772"/>
      <c r="CB18" s="772"/>
      <c r="CC18" s="772"/>
      <c r="CD18" s="772"/>
      <c r="CE18" s="772"/>
      <c r="CF18" s="772"/>
      <c r="CG18" s="773"/>
      <c r="CH18" s="765"/>
      <c r="CI18" s="766"/>
      <c r="CJ18" s="766"/>
      <c r="CK18" s="766"/>
      <c r="CL18" s="767"/>
      <c r="CM18" s="765"/>
      <c r="CN18" s="766"/>
      <c r="CO18" s="766"/>
      <c r="CP18" s="766"/>
      <c r="CQ18" s="767"/>
      <c r="CR18" s="765"/>
      <c r="CS18" s="766"/>
      <c r="CT18" s="766"/>
      <c r="CU18" s="766"/>
      <c r="CV18" s="767"/>
      <c r="CW18" s="765"/>
      <c r="CX18" s="766"/>
      <c r="CY18" s="766"/>
      <c r="CZ18" s="766"/>
      <c r="DA18" s="767"/>
      <c r="DB18" s="765"/>
      <c r="DC18" s="766"/>
      <c r="DD18" s="766"/>
      <c r="DE18" s="766"/>
      <c r="DF18" s="767"/>
      <c r="DG18" s="765"/>
      <c r="DH18" s="766"/>
      <c r="DI18" s="766"/>
      <c r="DJ18" s="766"/>
      <c r="DK18" s="767"/>
      <c r="DL18" s="765"/>
      <c r="DM18" s="766"/>
      <c r="DN18" s="766"/>
      <c r="DO18" s="766"/>
      <c r="DP18" s="767"/>
      <c r="DQ18" s="765"/>
      <c r="DR18" s="766"/>
      <c r="DS18" s="766"/>
      <c r="DT18" s="766"/>
      <c r="DU18" s="767"/>
      <c r="DV18" s="768"/>
      <c r="DW18" s="769"/>
      <c r="DX18" s="769"/>
      <c r="DY18" s="769"/>
      <c r="DZ18" s="770"/>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71"/>
      <c r="BT19" s="772"/>
      <c r="BU19" s="772"/>
      <c r="BV19" s="772"/>
      <c r="BW19" s="772"/>
      <c r="BX19" s="772"/>
      <c r="BY19" s="772"/>
      <c r="BZ19" s="772"/>
      <c r="CA19" s="772"/>
      <c r="CB19" s="772"/>
      <c r="CC19" s="772"/>
      <c r="CD19" s="772"/>
      <c r="CE19" s="772"/>
      <c r="CF19" s="772"/>
      <c r="CG19" s="773"/>
      <c r="CH19" s="765"/>
      <c r="CI19" s="766"/>
      <c r="CJ19" s="766"/>
      <c r="CK19" s="766"/>
      <c r="CL19" s="767"/>
      <c r="CM19" s="765"/>
      <c r="CN19" s="766"/>
      <c r="CO19" s="766"/>
      <c r="CP19" s="766"/>
      <c r="CQ19" s="767"/>
      <c r="CR19" s="765"/>
      <c r="CS19" s="766"/>
      <c r="CT19" s="766"/>
      <c r="CU19" s="766"/>
      <c r="CV19" s="767"/>
      <c r="CW19" s="765"/>
      <c r="CX19" s="766"/>
      <c r="CY19" s="766"/>
      <c r="CZ19" s="766"/>
      <c r="DA19" s="767"/>
      <c r="DB19" s="765"/>
      <c r="DC19" s="766"/>
      <c r="DD19" s="766"/>
      <c r="DE19" s="766"/>
      <c r="DF19" s="767"/>
      <c r="DG19" s="765"/>
      <c r="DH19" s="766"/>
      <c r="DI19" s="766"/>
      <c r="DJ19" s="766"/>
      <c r="DK19" s="767"/>
      <c r="DL19" s="765"/>
      <c r="DM19" s="766"/>
      <c r="DN19" s="766"/>
      <c r="DO19" s="766"/>
      <c r="DP19" s="767"/>
      <c r="DQ19" s="765"/>
      <c r="DR19" s="766"/>
      <c r="DS19" s="766"/>
      <c r="DT19" s="766"/>
      <c r="DU19" s="767"/>
      <c r="DV19" s="768"/>
      <c r="DW19" s="769"/>
      <c r="DX19" s="769"/>
      <c r="DY19" s="769"/>
      <c r="DZ19" s="770"/>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71"/>
      <c r="BT20" s="772"/>
      <c r="BU20" s="772"/>
      <c r="BV20" s="772"/>
      <c r="BW20" s="772"/>
      <c r="BX20" s="772"/>
      <c r="BY20" s="772"/>
      <c r="BZ20" s="772"/>
      <c r="CA20" s="772"/>
      <c r="CB20" s="772"/>
      <c r="CC20" s="772"/>
      <c r="CD20" s="772"/>
      <c r="CE20" s="772"/>
      <c r="CF20" s="772"/>
      <c r="CG20" s="773"/>
      <c r="CH20" s="765"/>
      <c r="CI20" s="766"/>
      <c r="CJ20" s="766"/>
      <c r="CK20" s="766"/>
      <c r="CL20" s="767"/>
      <c r="CM20" s="765"/>
      <c r="CN20" s="766"/>
      <c r="CO20" s="766"/>
      <c r="CP20" s="766"/>
      <c r="CQ20" s="767"/>
      <c r="CR20" s="765"/>
      <c r="CS20" s="766"/>
      <c r="CT20" s="766"/>
      <c r="CU20" s="766"/>
      <c r="CV20" s="767"/>
      <c r="CW20" s="765"/>
      <c r="CX20" s="766"/>
      <c r="CY20" s="766"/>
      <c r="CZ20" s="766"/>
      <c r="DA20" s="767"/>
      <c r="DB20" s="765"/>
      <c r="DC20" s="766"/>
      <c r="DD20" s="766"/>
      <c r="DE20" s="766"/>
      <c r="DF20" s="767"/>
      <c r="DG20" s="765"/>
      <c r="DH20" s="766"/>
      <c r="DI20" s="766"/>
      <c r="DJ20" s="766"/>
      <c r="DK20" s="767"/>
      <c r="DL20" s="765"/>
      <c r="DM20" s="766"/>
      <c r="DN20" s="766"/>
      <c r="DO20" s="766"/>
      <c r="DP20" s="767"/>
      <c r="DQ20" s="765"/>
      <c r="DR20" s="766"/>
      <c r="DS20" s="766"/>
      <c r="DT20" s="766"/>
      <c r="DU20" s="767"/>
      <c r="DV20" s="768"/>
      <c r="DW20" s="769"/>
      <c r="DX20" s="769"/>
      <c r="DY20" s="769"/>
      <c r="DZ20" s="770"/>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71"/>
      <c r="BT21" s="772"/>
      <c r="BU21" s="772"/>
      <c r="BV21" s="772"/>
      <c r="BW21" s="772"/>
      <c r="BX21" s="772"/>
      <c r="BY21" s="772"/>
      <c r="BZ21" s="772"/>
      <c r="CA21" s="772"/>
      <c r="CB21" s="772"/>
      <c r="CC21" s="772"/>
      <c r="CD21" s="772"/>
      <c r="CE21" s="772"/>
      <c r="CF21" s="772"/>
      <c r="CG21" s="773"/>
      <c r="CH21" s="765"/>
      <c r="CI21" s="766"/>
      <c r="CJ21" s="766"/>
      <c r="CK21" s="766"/>
      <c r="CL21" s="767"/>
      <c r="CM21" s="765"/>
      <c r="CN21" s="766"/>
      <c r="CO21" s="766"/>
      <c r="CP21" s="766"/>
      <c r="CQ21" s="767"/>
      <c r="CR21" s="765"/>
      <c r="CS21" s="766"/>
      <c r="CT21" s="766"/>
      <c r="CU21" s="766"/>
      <c r="CV21" s="767"/>
      <c r="CW21" s="765"/>
      <c r="CX21" s="766"/>
      <c r="CY21" s="766"/>
      <c r="CZ21" s="766"/>
      <c r="DA21" s="767"/>
      <c r="DB21" s="765"/>
      <c r="DC21" s="766"/>
      <c r="DD21" s="766"/>
      <c r="DE21" s="766"/>
      <c r="DF21" s="767"/>
      <c r="DG21" s="765"/>
      <c r="DH21" s="766"/>
      <c r="DI21" s="766"/>
      <c r="DJ21" s="766"/>
      <c r="DK21" s="767"/>
      <c r="DL21" s="765"/>
      <c r="DM21" s="766"/>
      <c r="DN21" s="766"/>
      <c r="DO21" s="766"/>
      <c r="DP21" s="767"/>
      <c r="DQ21" s="765"/>
      <c r="DR21" s="766"/>
      <c r="DS21" s="766"/>
      <c r="DT21" s="766"/>
      <c r="DU21" s="767"/>
      <c r="DV21" s="768"/>
      <c r="DW21" s="769"/>
      <c r="DX21" s="769"/>
      <c r="DY21" s="769"/>
      <c r="DZ21" s="770"/>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4"/>
      <c r="R22" s="775"/>
      <c r="S22" s="775"/>
      <c r="T22" s="775"/>
      <c r="U22" s="775"/>
      <c r="V22" s="775"/>
      <c r="W22" s="775"/>
      <c r="X22" s="775"/>
      <c r="Y22" s="775"/>
      <c r="Z22" s="775"/>
      <c r="AA22" s="775"/>
      <c r="AB22" s="775"/>
      <c r="AC22" s="775"/>
      <c r="AD22" s="775"/>
      <c r="AE22" s="776"/>
      <c r="AF22" s="751"/>
      <c r="AG22" s="752"/>
      <c r="AH22" s="752"/>
      <c r="AI22" s="752"/>
      <c r="AJ22" s="753"/>
      <c r="AK22" s="789"/>
      <c r="AL22" s="790"/>
      <c r="AM22" s="790"/>
      <c r="AN22" s="790"/>
      <c r="AO22" s="790"/>
      <c r="AP22" s="790"/>
      <c r="AQ22" s="790"/>
      <c r="AR22" s="790"/>
      <c r="AS22" s="790"/>
      <c r="AT22" s="790"/>
      <c r="AU22" s="791"/>
      <c r="AV22" s="791"/>
      <c r="AW22" s="791"/>
      <c r="AX22" s="791"/>
      <c r="AY22" s="792"/>
      <c r="AZ22" s="793" t="s">
        <v>368</v>
      </c>
      <c r="BA22" s="793"/>
      <c r="BB22" s="793"/>
      <c r="BC22" s="793"/>
      <c r="BD22" s="794"/>
      <c r="BE22" s="206"/>
      <c r="BF22" s="206"/>
      <c r="BG22" s="206"/>
      <c r="BH22" s="206"/>
      <c r="BI22" s="206"/>
      <c r="BJ22" s="206"/>
      <c r="BK22" s="206"/>
      <c r="BL22" s="206"/>
      <c r="BM22" s="206"/>
      <c r="BN22" s="206"/>
      <c r="BO22" s="206"/>
      <c r="BP22" s="206"/>
      <c r="BQ22" s="215">
        <v>16</v>
      </c>
      <c r="BR22" s="216"/>
      <c r="BS22" s="771"/>
      <c r="BT22" s="772"/>
      <c r="BU22" s="772"/>
      <c r="BV22" s="772"/>
      <c r="BW22" s="772"/>
      <c r="BX22" s="772"/>
      <c r="BY22" s="772"/>
      <c r="BZ22" s="772"/>
      <c r="CA22" s="772"/>
      <c r="CB22" s="772"/>
      <c r="CC22" s="772"/>
      <c r="CD22" s="772"/>
      <c r="CE22" s="772"/>
      <c r="CF22" s="772"/>
      <c r="CG22" s="773"/>
      <c r="CH22" s="765"/>
      <c r="CI22" s="766"/>
      <c r="CJ22" s="766"/>
      <c r="CK22" s="766"/>
      <c r="CL22" s="767"/>
      <c r="CM22" s="765"/>
      <c r="CN22" s="766"/>
      <c r="CO22" s="766"/>
      <c r="CP22" s="766"/>
      <c r="CQ22" s="767"/>
      <c r="CR22" s="765"/>
      <c r="CS22" s="766"/>
      <c r="CT22" s="766"/>
      <c r="CU22" s="766"/>
      <c r="CV22" s="767"/>
      <c r="CW22" s="765"/>
      <c r="CX22" s="766"/>
      <c r="CY22" s="766"/>
      <c r="CZ22" s="766"/>
      <c r="DA22" s="767"/>
      <c r="DB22" s="765"/>
      <c r="DC22" s="766"/>
      <c r="DD22" s="766"/>
      <c r="DE22" s="766"/>
      <c r="DF22" s="767"/>
      <c r="DG22" s="765"/>
      <c r="DH22" s="766"/>
      <c r="DI22" s="766"/>
      <c r="DJ22" s="766"/>
      <c r="DK22" s="767"/>
      <c r="DL22" s="765"/>
      <c r="DM22" s="766"/>
      <c r="DN22" s="766"/>
      <c r="DO22" s="766"/>
      <c r="DP22" s="767"/>
      <c r="DQ22" s="765"/>
      <c r="DR22" s="766"/>
      <c r="DS22" s="766"/>
      <c r="DT22" s="766"/>
      <c r="DU22" s="767"/>
      <c r="DV22" s="768"/>
      <c r="DW22" s="769"/>
      <c r="DX22" s="769"/>
      <c r="DY22" s="769"/>
      <c r="DZ22" s="770"/>
      <c r="EA22" s="207"/>
    </row>
    <row r="23" spans="1:131" s="208" customFormat="1" ht="26.25" customHeight="1" thickBot="1">
      <c r="A23" s="217" t="s">
        <v>369</v>
      </c>
      <c r="B23" s="777" t="s">
        <v>370</v>
      </c>
      <c r="C23" s="778"/>
      <c r="D23" s="778"/>
      <c r="E23" s="778"/>
      <c r="F23" s="778"/>
      <c r="G23" s="778"/>
      <c r="H23" s="778"/>
      <c r="I23" s="778"/>
      <c r="J23" s="778"/>
      <c r="K23" s="778"/>
      <c r="L23" s="778"/>
      <c r="M23" s="778"/>
      <c r="N23" s="778"/>
      <c r="O23" s="778"/>
      <c r="P23" s="779"/>
      <c r="Q23" s="780">
        <v>3412</v>
      </c>
      <c r="R23" s="781"/>
      <c r="S23" s="781"/>
      <c r="T23" s="781"/>
      <c r="U23" s="781"/>
      <c r="V23" s="781">
        <v>3205</v>
      </c>
      <c r="W23" s="781"/>
      <c r="X23" s="781"/>
      <c r="Y23" s="781"/>
      <c r="Z23" s="781"/>
      <c r="AA23" s="781">
        <v>207</v>
      </c>
      <c r="AB23" s="781"/>
      <c r="AC23" s="781"/>
      <c r="AD23" s="781"/>
      <c r="AE23" s="782"/>
      <c r="AF23" s="783">
        <v>196</v>
      </c>
      <c r="AG23" s="781"/>
      <c r="AH23" s="781"/>
      <c r="AI23" s="781"/>
      <c r="AJ23" s="784"/>
      <c r="AK23" s="785"/>
      <c r="AL23" s="786"/>
      <c r="AM23" s="786"/>
      <c r="AN23" s="786"/>
      <c r="AO23" s="786"/>
      <c r="AP23" s="781">
        <v>2898</v>
      </c>
      <c r="AQ23" s="781"/>
      <c r="AR23" s="781"/>
      <c r="AS23" s="781"/>
      <c r="AT23" s="781"/>
      <c r="AU23" s="787"/>
      <c r="AV23" s="787"/>
      <c r="AW23" s="787"/>
      <c r="AX23" s="787"/>
      <c r="AY23" s="788"/>
      <c r="AZ23" s="796" t="s">
        <v>111</v>
      </c>
      <c r="BA23" s="797"/>
      <c r="BB23" s="797"/>
      <c r="BC23" s="797"/>
      <c r="BD23" s="798"/>
      <c r="BE23" s="206"/>
      <c r="BF23" s="206"/>
      <c r="BG23" s="206"/>
      <c r="BH23" s="206"/>
      <c r="BI23" s="206"/>
      <c r="BJ23" s="206"/>
      <c r="BK23" s="206"/>
      <c r="BL23" s="206"/>
      <c r="BM23" s="206"/>
      <c r="BN23" s="206"/>
      <c r="BO23" s="206"/>
      <c r="BP23" s="206"/>
      <c r="BQ23" s="215">
        <v>17</v>
      </c>
      <c r="BR23" s="216"/>
      <c r="BS23" s="771"/>
      <c r="BT23" s="772"/>
      <c r="BU23" s="772"/>
      <c r="BV23" s="772"/>
      <c r="BW23" s="772"/>
      <c r="BX23" s="772"/>
      <c r="BY23" s="772"/>
      <c r="BZ23" s="772"/>
      <c r="CA23" s="772"/>
      <c r="CB23" s="772"/>
      <c r="CC23" s="772"/>
      <c r="CD23" s="772"/>
      <c r="CE23" s="772"/>
      <c r="CF23" s="772"/>
      <c r="CG23" s="773"/>
      <c r="CH23" s="765"/>
      <c r="CI23" s="766"/>
      <c r="CJ23" s="766"/>
      <c r="CK23" s="766"/>
      <c r="CL23" s="767"/>
      <c r="CM23" s="765"/>
      <c r="CN23" s="766"/>
      <c r="CO23" s="766"/>
      <c r="CP23" s="766"/>
      <c r="CQ23" s="767"/>
      <c r="CR23" s="765"/>
      <c r="CS23" s="766"/>
      <c r="CT23" s="766"/>
      <c r="CU23" s="766"/>
      <c r="CV23" s="767"/>
      <c r="CW23" s="765"/>
      <c r="CX23" s="766"/>
      <c r="CY23" s="766"/>
      <c r="CZ23" s="766"/>
      <c r="DA23" s="767"/>
      <c r="DB23" s="765"/>
      <c r="DC23" s="766"/>
      <c r="DD23" s="766"/>
      <c r="DE23" s="766"/>
      <c r="DF23" s="767"/>
      <c r="DG23" s="765"/>
      <c r="DH23" s="766"/>
      <c r="DI23" s="766"/>
      <c r="DJ23" s="766"/>
      <c r="DK23" s="767"/>
      <c r="DL23" s="765"/>
      <c r="DM23" s="766"/>
      <c r="DN23" s="766"/>
      <c r="DO23" s="766"/>
      <c r="DP23" s="767"/>
      <c r="DQ23" s="765"/>
      <c r="DR23" s="766"/>
      <c r="DS23" s="766"/>
      <c r="DT23" s="766"/>
      <c r="DU23" s="767"/>
      <c r="DV23" s="768"/>
      <c r="DW23" s="769"/>
      <c r="DX23" s="769"/>
      <c r="DY23" s="769"/>
      <c r="DZ23" s="770"/>
      <c r="EA23" s="207"/>
    </row>
    <row r="24" spans="1:131" s="208" customFormat="1" ht="26.25" customHeight="1">
      <c r="A24" s="795" t="s">
        <v>371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5"/>
      <c r="BA24" s="205"/>
      <c r="BB24" s="205"/>
      <c r="BC24" s="205"/>
      <c r="BD24" s="205"/>
      <c r="BE24" s="206"/>
      <c r="BF24" s="206"/>
      <c r="BG24" s="206"/>
      <c r="BH24" s="206"/>
      <c r="BI24" s="206"/>
      <c r="BJ24" s="206"/>
      <c r="BK24" s="206"/>
      <c r="BL24" s="206"/>
      <c r="BM24" s="206"/>
      <c r="BN24" s="206"/>
      <c r="BO24" s="206"/>
      <c r="BP24" s="206"/>
      <c r="BQ24" s="215">
        <v>18</v>
      </c>
      <c r="BR24" s="216"/>
      <c r="BS24" s="771"/>
      <c r="BT24" s="772"/>
      <c r="BU24" s="772"/>
      <c r="BV24" s="772"/>
      <c r="BW24" s="772"/>
      <c r="BX24" s="772"/>
      <c r="BY24" s="772"/>
      <c r="BZ24" s="772"/>
      <c r="CA24" s="772"/>
      <c r="CB24" s="772"/>
      <c r="CC24" s="772"/>
      <c r="CD24" s="772"/>
      <c r="CE24" s="772"/>
      <c r="CF24" s="772"/>
      <c r="CG24" s="773"/>
      <c r="CH24" s="765"/>
      <c r="CI24" s="766"/>
      <c r="CJ24" s="766"/>
      <c r="CK24" s="766"/>
      <c r="CL24" s="767"/>
      <c r="CM24" s="765"/>
      <c r="CN24" s="766"/>
      <c r="CO24" s="766"/>
      <c r="CP24" s="766"/>
      <c r="CQ24" s="767"/>
      <c r="CR24" s="765"/>
      <c r="CS24" s="766"/>
      <c r="CT24" s="766"/>
      <c r="CU24" s="766"/>
      <c r="CV24" s="767"/>
      <c r="CW24" s="765"/>
      <c r="CX24" s="766"/>
      <c r="CY24" s="766"/>
      <c r="CZ24" s="766"/>
      <c r="DA24" s="767"/>
      <c r="DB24" s="765"/>
      <c r="DC24" s="766"/>
      <c r="DD24" s="766"/>
      <c r="DE24" s="766"/>
      <c r="DF24" s="767"/>
      <c r="DG24" s="765"/>
      <c r="DH24" s="766"/>
      <c r="DI24" s="766"/>
      <c r="DJ24" s="766"/>
      <c r="DK24" s="767"/>
      <c r="DL24" s="765"/>
      <c r="DM24" s="766"/>
      <c r="DN24" s="766"/>
      <c r="DO24" s="766"/>
      <c r="DP24" s="767"/>
      <c r="DQ24" s="765"/>
      <c r="DR24" s="766"/>
      <c r="DS24" s="766"/>
      <c r="DT24" s="766"/>
      <c r="DU24" s="767"/>
      <c r="DV24" s="768"/>
      <c r="DW24" s="769"/>
      <c r="DX24" s="769"/>
      <c r="DY24" s="769"/>
      <c r="DZ24" s="770"/>
      <c r="EA24" s="207"/>
    </row>
    <row r="25" spans="1:131" s="200" customFormat="1" ht="26.25" customHeight="1" thickBot="1">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71"/>
      <c r="BT25" s="772"/>
      <c r="BU25" s="772"/>
      <c r="BV25" s="772"/>
      <c r="BW25" s="772"/>
      <c r="BX25" s="772"/>
      <c r="BY25" s="772"/>
      <c r="BZ25" s="772"/>
      <c r="CA25" s="772"/>
      <c r="CB25" s="772"/>
      <c r="CC25" s="772"/>
      <c r="CD25" s="772"/>
      <c r="CE25" s="772"/>
      <c r="CF25" s="772"/>
      <c r="CG25" s="773"/>
      <c r="CH25" s="765"/>
      <c r="CI25" s="766"/>
      <c r="CJ25" s="766"/>
      <c r="CK25" s="766"/>
      <c r="CL25" s="767"/>
      <c r="CM25" s="765"/>
      <c r="CN25" s="766"/>
      <c r="CO25" s="766"/>
      <c r="CP25" s="766"/>
      <c r="CQ25" s="767"/>
      <c r="CR25" s="765"/>
      <c r="CS25" s="766"/>
      <c r="CT25" s="766"/>
      <c r="CU25" s="766"/>
      <c r="CV25" s="767"/>
      <c r="CW25" s="765"/>
      <c r="CX25" s="766"/>
      <c r="CY25" s="766"/>
      <c r="CZ25" s="766"/>
      <c r="DA25" s="767"/>
      <c r="DB25" s="765"/>
      <c r="DC25" s="766"/>
      <c r="DD25" s="766"/>
      <c r="DE25" s="766"/>
      <c r="DF25" s="767"/>
      <c r="DG25" s="765"/>
      <c r="DH25" s="766"/>
      <c r="DI25" s="766"/>
      <c r="DJ25" s="766"/>
      <c r="DK25" s="767"/>
      <c r="DL25" s="765"/>
      <c r="DM25" s="766"/>
      <c r="DN25" s="766"/>
      <c r="DO25" s="766"/>
      <c r="DP25" s="767"/>
      <c r="DQ25" s="765"/>
      <c r="DR25" s="766"/>
      <c r="DS25" s="766"/>
      <c r="DT25" s="766"/>
      <c r="DU25" s="767"/>
      <c r="DV25" s="768"/>
      <c r="DW25" s="769"/>
      <c r="DX25" s="769"/>
      <c r="DY25" s="769"/>
      <c r="DZ25" s="770"/>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799" t="s">
        <v>376</v>
      </c>
      <c r="AG26" s="800"/>
      <c r="AH26" s="800"/>
      <c r="AI26" s="800"/>
      <c r="AJ26" s="801"/>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71"/>
      <c r="BT26" s="772"/>
      <c r="BU26" s="772"/>
      <c r="BV26" s="772"/>
      <c r="BW26" s="772"/>
      <c r="BX26" s="772"/>
      <c r="BY26" s="772"/>
      <c r="BZ26" s="772"/>
      <c r="CA26" s="772"/>
      <c r="CB26" s="772"/>
      <c r="CC26" s="772"/>
      <c r="CD26" s="772"/>
      <c r="CE26" s="772"/>
      <c r="CF26" s="772"/>
      <c r="CG26" s="773"/>
      <c r="CH26" s="765"/>
      <c r="CI26" s="766"/>
      <c r="CJ26" s="766"/>
      <c r="CK26" s="766"/>
      <c r="CL26" s="767"/>
      <c r="CM26" s="765"/>
      <c r="CN26" s="766"/>
      <c r="CO26" s="766"/>
      <c r="CP26" s="766"/>
      <c r="CQ26" s="767"/>
      <c r="CR26" s="765"/>
      <c r="CS26" s="766"/>
      <c r="CT26" s="766"/>
      <c r="CU26" s="766"/>
      <c r="CV26" s="767"/>
      <c r="CW26" s="765"/>
      <c r="CX26" s="766"/>
      <c r="CY26" s="766"/>
      <c r="CZ26" s="766"/>
      <c r="DA26" s="767"/>
      <c r="DB26" s="765"/>
      <c r="DC26" s="766"/>
      <c r="DD26" s="766"/>
      <c r="DE26" s="766"/>
      <c r="DF26" s="767"/>
      <c r="DG26" s="765"/>
      <c r="DH26" s="766"/>
      <c r="DI26" s="766"/>
      <c r="DJ26" s="766"/>
      <c r="DK26" s="767"/>
      <c r="DL26" s="765"/>
      <c r="DM26" s="766"/>
      <c r="DN26" s="766"/>
      <c r="DO26" s="766"/>
      <c r="DP26" s="767"/>
      <c r="DQ26" s="765"/>
      <c r="DR26" s="766"/>
      <c r="DS26" s="766"/>
      <c r="DT26" s="766"/>
      <c r="DU26" s="767"/>
      <c r="DV26" s="768"/>
      <c r="DW26" s="769"/>
      <c r="DX26" s="769"/>
      <c r="DY26" s="769"/>
      <c r="DZ26" s="770"/>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2"/>
      <c r="AG27" s="803"/>
      <c r="AH27" s="803"/>
      <c r="AI27" s="803"/>
      <c r="AJ27" s="804"/>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71"/>
      <c r="BT27" s="772"/>
      <c r="BU27" s="772"/>
      <c r="BV27" s="772"/>
      <c r="BW27" s="772"/>
      <c r="BX27" s="772"/>
      <c r="BY27" s="772"/>
      <c r="BZ27" s="772"/>
      <c r="CA27" s="772"/>
      <c r="CB27" s="772"/>
      <c r="CC27" s="772"/>
      <c r="CD27" s="772"/>
      <c r="CE27" s="772"/>
      <c r="CF27" s="772"/>
      <c r="CG27" s="773"/>
      <c r="CH27" s="765"/>
      <c r="CI27" s="766"/>
      <c r="CJ27" s="766"/>
      <c r="CK27" s="766"/>
      <c r="CL27" s="767"/>
      <c r="CM27" s="765"/>
      <c r="CN27" s="766"/>
      <c r="CO27" s="766"/>
      <c r="CP27" s="766"/>
      <c r="CQ27" s="767"/>
      <c r="CR27" s="765"/>
      <c r="CS27" s="766"/>
      <c r="CT27" s="766"/>
      <c r="CU27" s="766"/>
      <c r="CV27" s="767"/>
      <c r="CW27" s="765"/>
      <c r="CX27" s="766"/>
      <c r="CY27" s="766"/>
      <c r="CZ27" s="766"/>
      <c r="DA27" s="767"/>
      <c r="DB27" s="765"/>
      <c r="DC27" s="766"/>
      <c r="DD27" s="766"/>
      <c r="DE27" s="766"/>
      <c r="DF27" s="767"/>
      <c r="DG27" s="765"/>
      <c r="DH27" s="766"/>
      <c r="DI27" s="766"/>
      <c r="DJ27" s="766"/>
      <c r="DK27" s="767"/>
      <c r="DL27" s="765"/>
      <c r="DM27" s="766"/>
      <c r="DN27" s="766"/>
      <c r="DO27" s="766"/>
      <c r="DP27" s="767"/>
      <c r="DQ27" s="765"/>
      <c r="DR27" s="766"/>
      <c r="DS27" s="766"/>
      <c r="DT27" s="766"/>
      <c r="DU27" s="767"/>
      <c r="DV27" s="768"/>
      <c r="DW27" s="769"/>
      <c r="DX27" s="769"/>
      <c r="DY27" s="769"/>
      <c r="DZ27" s="770"/>
      <c r="EA27" s="199"/>
    </row>
    <row r="28" spans="1:131" s="200" customFormat="1" ht="26.25" customHeight="1" thickTop="1">
      <c r="A28" s="219">
        <v>1</v>
      </c>
      <c r="B28" s="721" t="s">
        <v>381</v>
      </c>
      <c r="C28" s="722"/>
      <c r="D28" s="722"/>
      <c r="E28" s="722"/>
      <c r="F28" s="722"/>
      <c r="G28" s="722"/>
      <c r="H28" s="722"/>
      <c r="I28" s="722"/>
      <c r="J28" s="722"/>
      <c r="K28" s="722"/>
      <c r="L28" s="722"/>
      <c r="M28" s="722"/>
      <c r="N28" s="722"/>
      <c r="O28" s="722"/>
      <c r="P28" s="723"/>
      <c r="Q28" s="809">
        <v>415</v>
      </c>
      <c r="R28" s="810"/>
      <c r="S28" s="810"/>
      <c r="T28" s="810"/>
      <c r="U28" s="810"/>
      <c r="V28" s="810">
        <v>354</v>
      </c>
      <c r="W28" s="810"/>
      <c r="X28" s="810"/>
      <c r="Y28" s="810"/>
      <c r="Z28" s="810"/>
      <c r="AA28" s="810">
        <v>61</v>
      </c>
      <c r="AB28" s="810"/>
      <c r="AC28" s="810"/>
      <c r="AD28" s="810"/>
      <c r="AE28" s="811"/>
      <c r="AF28" s="812">
        <v>61</v>
      </c>
      <c r="AG28" s="810"/>
      <c r="AH28" s="810"/>
      <c r="AI28" s="810"/>
      <c r="AJ28" s="813"/>
      <c r="AK28" s="814">
        <v>37</v>
      </c>
      <c r="AL28" s="805"/>
      <c r="AM28" s="805"/>
      <c r="AN28" s="805"/>
      <c r="AO28" s="805"/>
      <c r="AP28" s="805" t="s">
        <v>536</v>
      </c>
      <c r="AQ28" s="805"/>
      <c r="AR28" s="805"/>
      <c r="AS28" s="805"/>
      <c r="AT28" s="805"/>
      <c r="AU28" s="805" t="s">
        <v>536</v>
      </c>
      <c r="AV28" s="805"/>
      <c r="AW28" s="805"/>
      <c r="AX28" s="805"/>
      <c r="AY28" s="805"/>
      <c r="AZ28" s="806" t="s">
        <v>536</v>
      </c>
      <c r="BA28" s="806"/>
      <c r="BB28" s="806"/>
      <c r="BC28" s="806"/>
      <c r="BD28" s="806"/>
      <c r="BE28" s="807"/>
      <c r="BF28" s="807"/>
      <c r="BG28" s="807"/>
      <c r="BH28" s="807"/>
      <c r="BI28" s="808"/>
      <c r="BJ28" s="205"/>
      <c r="BK28" s="205"/>
      <c r="BL28" s="205"/>
      <c r="BM28" s="205"/>
      <c r="BN28" s="205"/>
      <c r="BO28" s="218"/>
      <c r="BP28" s="218"/>
      <c r="BQ28" s="215">
        <v>22</v>
      </c>
      <c r="BR28" s="216"/>
      <c r="BS28" s="771"/>
      <c r="BT28" s="772"/>
      <c r="BU28" s="772"/>
      <c r="BV28" s="772"/>
      <c r="BW28" s="772"/>
      <c r="BX28" s="772"/>
      <c r="BY28" s="772"/>
      <c r="BZ28" s="772"/>
      <c r="CA28" s="772"/>
      <c r="CB28" s="772"/>
      <c r="CC28" s="772"/>
      <c r="CD28" s="772"/>
      <c r="CE28" s="772"/>
      <c r="CF28" s="772"/>
      <c r="CG28" s="773"/>
      <c r="CH28" s="765"/>
      <c r="CI28" s="766"/>
      <c r="CJ28" s="766"/>
      <c r="CK28" s="766"/>
      <c r="CL28" s="767"/>
      <c r="CM28" s="765"/>
      <c r="CN28" s="766"/>
      <c r="CO28" s="766"/>
      <c r="CP28" s="766"/>
      <c r="CQ28" s="767"/>
      <c r="CR28" s="765"/>
      <c r="CS28" s="766"/>
      <c r="CT28" s="766"/>
      <c r="CU28" s="766"/>
      <c r="CV28" s="767"/>
      <c r="CW28" s="765"/>
      <c r="CX28" s="766"/>
      <c r="CY28" s="766"/>
      <c r="CZ28" s="766"/>
      <c r="DA28" s="767"/>
      <c r="DB28" s="765"/>
      <c r="DC28" s="766"/>
      <c r="DD28" s="766"/>
      <c r="DE28" s="766"/>
      <c r="DF28" s="767"/>
      <c r="DG28" s="765"/>
      <c r="DH28" s="766"/>
      <c r="DI28" s="766"/>
      <c r="DJ28" s="766"/>
      <c r="DK28" s="767"/>
      <c r="DL28" s="765"/>
      <c r="DM28" s="766"/>
      <c r="DN28" s="766"/>
      <c r="DO28" s="766"/>
      <c r="DP28" s="767"/>
      <c r="DQ28" s="765"/>
      <c r="DR28" s="766"/>
      <c r="DS28" s="766"/>
      <c r="DT28" s="766"/>
      <c r="DU28" s="767"/>
      <c r="DV28" s="768"/>
      <c r="DW28" s="769"/>
      <c r="DX28" s="769"/>
      <c r="DY28" s="769"/>
      <c r="DZ28" s="770"/>
      <c r="EA28" s="199"/>
    </row>
    <row r="29" spans="1:131" s="200" customFormat="1" ht="26.25" customHeight="1">
      <c r="A29" s="219">
        <v>2</v>
      </c>
      <c r="B29" s="745" t="s">
        <v>382</v>
      </c>
      <c r="C29" s="746"/>
      <c r="D29" s="746"/>
      <c r="E29" s="746"/>
      <c r="F29" s="746"/>
      <c r="G29" s="746"/>
      <c r="H29" s="746"/>
      <c r="I29" s="746"/>
      <c r="J29" s="746"/>
      <c r="K29" s="746"/>
      <c r="L29" s="746"/>
      <c r="M29" s="746"/>
      <c r="N29" s="746"/>
      <c r="O29" s="746"/>
      <c r="P29" s="747"/>
      <c r="Q29" s="748">
        <v>135</v>
      </c>
      <c r="R29" s="749"/>
      <c r="S29" s="749"/>
      <c r="T29" s="749"/>
      <c r="U29" s="749"/>
      <c r="V29" s="749">
        <v>135</v>
      </c>
      <c r="W29" s="749"/>
      <c r="X29" s="749"/>
      <c r="Y29" s="749"/>
      <c r="Z29" s="749"/>
      <c r="AA29" s="749" t="s">
        <v>537</v>
      </c>
      <c r="AB29" s="749"/>
      <c r="AC29" s="749"/>
      <c r="AD29" s="749"/>
      <c r="AE29" s="750"/>
      <c r="AF29" s="751" t="s">
        <v>111</v>
      </c>
      <c r="AG29" s="752"/>
      <c r="AH29" s="752"/>
      <c r="AI29" s="752"/>
      <c r="AJ29" s="753"/>
      <c r="AK29" s="817">
        <v>63</v>
      </c>
      <c r="AL29" s="818"/>
      <c r="AM29" s="818"/>
      <c r="AN29" s="818"/>
      <c r="AO29" s="818"/>
      <c r="AP29" s="818">
        <v>37</v>
      </c>
      <c r="AQ29" s="818"/>
      <c r="AR29" s="818"/>
      <c r="AS29" s="818"/>
      <c r="AT29" s="818"/>
      <c r="AU29" s="818">
        <v>37</v>
      </c>
      <c r="AV29" s="818"/>
      <c r="AW29" s="818"/>
      <c r="AX29" s="818"/>
      <c r="AY29" s="818"/>
      <c r="AZ29" s="819" t="s">
        <v>536</v>
      </c>
      <c r="BA29" s="819"/>
      <c r="BB29" s="819"/>
      <c r="BC29" s="819"/>
      <c r="BD29" s="819"/>
      <c r="BE29" s="815"/>
      <c r="BF29" s="815"/>
      <c r="BG29" s="815"/>
      <c r="BH29" s="815"/>
      <c r="BI29" s="816"/>
      <c r="BJ29" s="205"/>
      <c r="BK29" s="205"/>
      <c r="BL29" s="205"/>
      <c r="BM29" s="205"/>
      <c r="BN29" s="205"/>
      <c r="BO29" s="218"/>
      <c r="BP29" s="218"/>
      <c r="BQ29" s="215">
        <v>23</v>
      </c>
      <c r="BR29" s="216"/>
      <c r="BS29" s="771"/>
      <c r="BT29" s="772"/>
      <c r="BU29" s="772"/>
      <c r="BV29" s="772"/>
      <c r="BW29" s="772"/>
      <c r="BX29" s="772"/>
      <c r="BY29" s="772"/>
      <c r="BZ29" s="772"/>
      <c r="CA29" s="772"/>
      <c r="CB29" s="772"/>
      <c r="CC29" s="772"/>
      <c r="CD29" s="772"/>
      <c r="CE29" s="772"/>
      <c r="CF29" s="772"/>
      <c r="CG29" s="773"/>
      <c r="CH29" s="765"/>
      <c r="CI29" s="766"/>
      <c r="CJ29" s="766"/>
      <c r="CK29" s="766"/>
      <c r="CL29" s="767"/>
      <c r="CM29" s="765"/>
      <c r="CN29" s="766"/>
      <c r="CO29" s="766"/>
      <c r="CP29" s="766"/>
      <c r="CQ29" s="767"/>
      <c r="CR29" s="765"/>
      <c r="CS29" s="766"/>
      <c r="CT29" s="766"/>
      <c r="CU29" s="766"/>
      <c r="CV29" s="767"/>
      <c r="CW29" s="765"/>
      <c r="CX29" s="766"/>
      <c r="CY29" s="766"/>
      <c r="CZ29" s="766"/>
      <c r="DA29" s="767"/>
      <c r="DB29" s="765"/>
      <c r="DC29" s="766"/>
      <c r="DD29" s="766"/>
      <c r="DE29" s="766"/>
      <c r="DF29" s="767"/>
      <c r="DG29" s="765"/>
      <c r="DH29" s="766"/>
      <c r="DI29" s="766"/>
      <c r="DJ29" s="766"/>
      <c r="DK29" s="767"/>
      <c r="DL29" s="765"/>
      <c r="DM29" s="766"/>
      <c r="DN29" s="766"/>
      <c r="DO29" s="766"/>
      <c r="DP29" s="767"/>
      <c r="DQ29" s="765"/>
      <c r="DR29" s="766"/>
      <c r="DS29" s="766"/>
      <c r="DT29" s="766"/>
      <c r="DU29" s="767"/>
      <c r="DV29" s="768"/>
      <c r="DW29" s="769"/>
      <c r="DX29" s="769"/>
      <c r="DY29" s="769"/>
      <c r="DZ29" s="770"/>
      <c r="EA29" s="199"/>
    </row>
    <row r="30" spans="1:131" s="200" customFormat="1" ht="26.25" customHeight="1">
      <c r="A30" s="219">
        <v>3</v>
      </c>
      <c r="B30" s="745" t="s">
        <v>383</v>
      </c>
      <c r="C30" s="746"/>
      <c r="D30" s="746"/>
      <c r="E30" s="746"/>
      <c r="F30" s="746"/>
      <c r="G30" s="746"/>
      <c r="H30" s="746"/>
      <c r="I30" s="746"/>
      <c r="J30" s="746"/>
      <c r="K30" s="746"/>
      <c r="L30" s="746"/>
      <c r="M30" s="746"/>
      <c r="N30" s="746"/>
      <c r="O30" s="746"/>
      <c r="P30" s="747"/>
      <c r="Q30" s="748">
        <v>533</v>
      </c>
      <c r="R30" s="749"/>
      <c r="S30" s="749"/>
      <c r="T30" s="749"/>
      <c r="U30" s="749"/>
      <c r="V30" s="749">
        <v>517</v>
      </c>
      <c r="W30" s="749"/>
      <c r="X30" s="749"/>
      <c r="Y30" s="749"/>
      <c r="Z30" s="749"/>
      <c r="AA30" s="749">
        <v>16</v>
      </c>
      <c r="AB30" s="749"/>
      <c r="AC30" s="749"/>
      <c r="AD30" s="749"/>
      <c r="AE30" s="750"/>
      <c r="AF30" s="751">
        <v>16</v>
      </c>
      <c r="AG30" s="752"/>
      <c r="AH30" s="752"/>
      <c r="AI30" s="752"/>
      <c r="AJ30" s="753"/>
      <c r="AK30" s="817">
        <v>78</v>
      </c>
      <c r="AL30" s="818"/>
      <c r="AM30" s="818"/>
      <c r="AN30" s="818"/>
      <c r="AO30" s="818"/>
      <c r="AP30" s="819" t="s">
        <v>536</v>
      </c>
      <c r="AQ30" s="819"/>
      <c r="AR30" s="819"/>
      <c r="AS30" s="819"/>
      <c r="AT30" s="819"/>
      <c r="AU30" s="819" t="s">
        <v>536</v>
      </c>
      <c r="AV30" s="819"/>
      <c r="AW30" s="819"/>
      <c r="AX30" s="819"/>
      <c r="AY30" s="819"/>
      <c r="AZ30" s="819" t="s">
        <v>536</v>
      </c>
      <c r="BA30" s="819"/>
      <c r="BB30" s="819"/>
      <c r="BC30" s="819"/>
      <c r="BD30" s="819"/>
      <c r="BE30" s="815"/>
      <c r="BF30" s="815"/>
      <c r="BG30" s="815"/>
      <c r="BH30" s="815"/>
      <c r="BI30" s="816"/>
      <c r="BJ30" s="205"/>
      <c r="BK30" s="205"/>
      <c r="BL30" s="205"/>
      <c r="BM30" s="205"/>
      <c r="BN30" s="205"/>
      <c r="BO30" s="218"/>
      <c r="BP30" s="218"/>
      <c r="BQ30" s="215">
        <v>24</v>
      </c>
      <c r="BR30" s="216"/>
      <c r="BS30" s="771"/>
      <c r="BT30" s="772"/>
      <c r="BU30" s="772"/>
      <c r="BV30" s="772"/>
      <c r="BW30" s="772"/>
      <c r="BX30" s="772"/>
      <c r="BY30" s="772"/>
      <c r="BZ30" s="772"/>
      <c r="CA30" s="772"/>
      <c r="CB30" s="772"/>
      <c r="CC30" s="772"/>
      <c r="CD30" s="772"/>
      <c r="CE30" s="772"/>
      <c r="CF30" s="772"/>
      <c r="CG30" s="773"/>
      <c r="CH30" s="765"/>
      <c r="CI30" s="766"/>
      <c r="CJ30" s="766"/>
      <c r="CK30" s="766"/>
      <c r="CL30" s="767"/>
      <c r="CM30" s="765"/>
      <c r="CN30" s="766"/>
      <c r="CO30" s="766"/>
      <c r="CP30" s="766"/>
      <c r="CQ30" s="767"/>
      <c r="CR30" s="765"/>
      <c r="CS30" s="766"/>
      <c r="CT30" s="766"/>
      <c r="CU30" s="766"/>
      <c r="CV30" s="767"/>
      <c r="CW30" s="765"/>
      <c r="CX30" s="766"/>
      <c r="CY30" s="766"/>
      <c r="CZ30" s="766"/>
      <c r="DA30" s="767"/>
      <c r="DB30" s="765"/>
      <c r="DC30" s="766"/>
      <c r="DD30" s="766"/>
      <c r="DE30" s="766"/>
      <c r="DF30" s="767"/>
      <c r="DG30" s="765"/>
      <c r="DH30" s="766"/>
      <c r="DI30" s="766"/>
      <c r="DJ30" s="766"/>
      <c r="DK30" s="767"/>
      <c r="DL30" s="765"/>
      <c r="DM30" s="766"/>
      <c r="DN30" s="766"/>
      <c r="DO30" s="766"/>
      <c r="DP30" s="767"/>
      <c r="DQ30" s="765"/>
      <c r="DR30" s="766"/>
      <c r="DS30" s="766"/>
      <c r="DT30" s="766"/>
      <c r="DU30" s="767"/>
      <c r="DV30" s="768"/>
      <c r="DW30" s="769"/>
      <c r="DX30" s="769"/>
      <c r="DY30" s="769"/>
      <c r="DZ30" s="770"/>
      <c r="EA30" s="199"/>
    </row>
    <row r="31" spans="1:131" s="200" customFormat="1" ht="26.25" customHeight="1">
      <c r="A31" s="219">
        <v>4</v>
      </c>
      <c r="B31" s="745" t="s">
        <v>384</v>
      </c>
      <c r="C31" s="746"/>
      <c r="D31" s="746"/>
      <c r="E31" s="746"/>
      <c r="F31" s="746"/>
      <c r="G31" s="746"/>
      <c r="H31" s="746"/>
      <c r="I31" s="746"/>
      <c r="J31" s="746"/>
      <c r="K31" s="746"/>
      <c r="L31" s="746"/>
      <c r="M31" s="746"/>
      <c r="N31" s="746"/>
      <c r="O31" s="746"/>
      <c r="P31" s="747"/>
      <c r="Q31" s="748">
        <v>45</v>
      </c>
      <c r="R31" s="749"/>
      <c r="S31" s="749"/>
      <c r="T31" s="749"/>
      <c r="U31" s="749"/>
      <c r="V31" s="749">
        <v>45</v>
      </c>
      <c r="W31" s="749"/>
      <c r="X31" s="749"/>
      <c r="Y31" s="749"/>
      <c r="Z31" s="749"/>
      <c r="AA31" s="749">
        <v>0</v>
      </c>
      <c r="AB31" s="749"/>
      <c r="AC31" s="749"/>
      <c r="AD31" s="749"/>
      <c r="AE31" s="750"/>
      <c r="AF31" s="751">
        <v>0</v>
      </c>
      <c r="AG31" s="752"/>
      <c r="AH31" s="752"/>
      <c r="AI31" s="752"/>
      <c r="AJ31" s="753"/>
      <c r="AK31" s="817">
        <v>19</v>
      </c>
      <c r="AL31" s="818"/>
      <c r="AM31" s="818"/>
      <c r="AN31" s="818"/>
      <c r="AO31" s="818"/>
      <c r="AP31" s="819" t="s">
        <v>536</v>
      </c>
      <c r="AQ31" s="819"/>
      <c r="AR31" s="819"/>
      <c r="AS31" s="819"/>
      <c r="AT31" s="819"/>
      <c r="AU31" s="819" t="s">
        <v>536</v>
      </c>
      <c r="AV31" s="819"/>
      <c r="AW31" s="819"/>
      <c r="AX31" s="819"/>
      <c r="AY31" s="819"/>
      <c r="AZ31" s="819" t="s">
        <v>536</v>
      </c>
      <c r="BA31" s="819"/>
      <c r="BB31" s="819"/>
      <c r="BC31" s="819"/>
      <c r="BD31" s="819"/>
      <c r="BE31" s="815"/>
      <c r="BF31" s="815"/>
      <c r="BG31" s="815"/>
      <c r="BH31" s="815"/>
      <c r="BI31" s="816"/>
      <c r="BJ31" s="205"/>
      <c r="BK31" s="205"/>
      <c r="BL31" s="205"/>
      <c r="BM31" s="205"/>
      <c r="BN31" s="205"/>
      <c r="BO31" s="218"/>
      <c r="BP31" s="218"/>
      <c r="BQ31" s="215">
        <v>25</v>
      </c>
      <c r="BR31" s="216"/>
      <c r="BS31" s="771"/>
      <c r="BT31" s="772"/>
      <c r="BU31" s="772"/>
      <c r="BV31" s="772"/>
      <c r="BW31" s="772"/>
      <c r="BX31" s="772"/>
      <c r="BY31" s="772"/>
      <c r="BZ31" s="772"/>
      <c r="CA31" s="772"/>
      <c r="CB31" s="772"/>
      <c r="CC31" s="772"/>
      <c r="CD31" s="772"/>
      <c r="CE31" s="772"/>
      <c r="CF31" s="772"/>
      <c r="CG31" s="773"/>
      <c r="CH31" s="765"/>
      <c r="CI31" s="766"/>
      <c r="CJ31" s="766"/>
      <c r="CK31" s="766"/>
      <c r="CL31" s="767"/>
      <c r="CM31" s="765"/>
      <c r="CN31" s="766"/>
      <c r="CO31" s="766"/>
      <c r="CP31" s="766"/>
      <c r="CQ31" s="767"/>
      <c r="CR31" s="765"/>
      <c r="CS31" s="766"/>
      <c r="CT31" s="766"/>
      <c r="CU31" s="766"/>
      <c r="CV31" s="767"/>
      <c r="CW31" s="765"/>
      <c r="CX31" s="766"/>
      <c r="CY31" s="766"/>
      <c r="CZ31" s="766"/>
      <c r="DA31" s="767"/>
      <c r="DB31" s="765"/>
      <c r="DC31" s="766"/>
      <c r="DD31" s="766"/>
      <c r="DE31" s="766"/>
      <c r="DF31" s="767"/>
      <c r="DG31" s="765"/>
      <c r="DH31" s="766"/>
      <c r="DI31" s="766"/>
      <c r="DJ31" s="766"/>
      <c r="DK31" s="767"/>
      <c r="DL31" s="765"/>
      <c r="DM31" s="766"/>
      <c r="DN31" s="766"/>
      <c r="DO31" s="766"/>
      <c r="DP31" s="767"/>
      <c r="DQ31" s="765"/>
      <c r="DR31" s="766"/>
      <c r="DS31" s="766"/>
      <c r="DT31" s="766"/>
      <c r="DU31" s="767"/>
      <c r="DV31" s="768"/>
      <c r="DW31" s="769"/>
      <c r="DX31" s="769"/>
      <c r="DY31" s="769"/>
      <c r="DZ31" s="770"/>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247</v>
      </c>
      <c r="R32" s="749"/>
      <c r="S32" s="749"/>
      <c r="T32" s="749"/>
      <c r="U32" s="749"/>
      <c r="V32" s="749">
        <v>233</v>
      </c>
      <c r="W32" s="749"/>
      <c r="X32" s="749"/>
      <c r="Y32" s="749"/>
      <c r="Z32" s="749"/>
      <c r="AA32" s="749">
        <v>14</v>
      </c>
      <c r="AB32" s="749"/>
      <c r="AC32" s="749"/>
      <c r="AD32" s="749"/>
      <c r="AE32" s="750"/>
      <c r="AF32" s="751">
        <v>14</v>
      </c>
      <c r="AG32" s="752"/>
      <c r="AH32" s="752"/>
      <c r="AI32" s="752"/>
      <c r="AJ32" s="753"/>
      <c r="AK32" s="817">
        <v>38</v>
      </c>
      <c r="AL32" s="818"/>
      <c r="AM32" s="818"/>
      <c r="AN32" s="818"/>
      <c r="AO32" s="818"/>
      <c r="AP32" s="818">
        <v>621</v>
      </c>
      <c r="AQ32" s="818"/>
      <c r="AR32" s="818"/>
      <c r="AS32" s="818"/>
      <c r="AT32" s="818"/>
      <c r="AU32" s="818">
        <v>311</v>
      </c>
      <c r="AV32" s="818"/>
      <c r="AW32" s="818"/>
      <c r="AX32" s="818"/>
      <c r="AY32" s="818"/>
      <c r="AZ32" s="819" t="s">
        <v>536</v>
      </c>
      <c r="BA32" s="819"/>
      <c r="BB32" s="819"/>
      <c r="BC32" s="819"/>
      <c r="BD32" s="819"/>
      <c r="BE32" s="815" t="s">
        <v>386</v>
      </c>
      <c r="BF32" s="815"/>
      <c r="BG32" s="815"/>
      <c r="BH32" s="815"/>
      <c r="BI32" s="816"/>
      <c r="BJ32" s="205"/>
      <c r="BK32" s="205"/>
      <c r="BL32" s="205"/>
      <c r="BM32" s="205"/>
      <c r="BN32" s="205"/>
      <c r="BO32" s="218"/>
      <c r="BP32" s="218"/>
      <c r="BQ32" s="215">
        <v>26</v>
      </c>
      <c r="BR32" s="216"/>
      <c r="BS32" s="771"/>
      <c r="BT32" s="772"/>
      <c r="BU32" s="772"/>
      <c r="BV32" s="772"/>
      <c r="BW32" s="772"/>
      <c r="BX32" s="772"/>
      <c r="BY32" s="772"/>
      <c r="BZ32" s="772"/>
      <c r="CA32" s="772"/>
      <c r="CB32" s="772"/>
      <c r="CC32" s="772"/>
      <c r="CD32" s="772"/>
      <c r="CE32" s="772"/>
      <c r="CF32" s="772"/>
      <c r="CG32" s="773"/>
      <c r="CH32" s="765"/>
      <c r="CI32" s="766"/>
      <c r="CJ32" s="766"/>
      <c r="CK32" s="766"/>
      <c r="CL32" s="767"/>
      <c r="CM32" s="765"/>
      <c r="CN32" s="766"/>
      <c r="CO32" s="766"/>
      <c r="CP32" s="766"/>
      <c r="CQ32" s="767"/>
      <c r="CR32" s="765"/>
      <c r="CS32" s="766"/>
      <c r="CT32" s="766"/>
      <c r="CU32" s="766"/>
      <c r="CV32" s="767"/>
      <c r="CW32" s="765"/>
      <c r="CX32" s="766"/>
      <c r="CY32" s="766"/>
      <c r="CZ32" s="766"/>
      <c r="DA32" s="767"/>
      <c r="DB32" s="765"/>
      <c r="DC32" s="766"/>
      <c r="DD32" s="766"/>
      <c r="DE32" s="766"/>
      <c r="DF32" s="767"/>
      <c r="DG32" s="765"/>
      <c r="DH32" s="766"/>
      <c r="DI32" s="766"/>
      <c r="DJ32" s="766"/>
      <c r="DK32" s="767"/>
      <c r="DL32" s="765"/>
      <c r="DM32" s="766"/>
      <c r="DN32" s="766"/>
      <c r="DO32" s="766"/>
      <c r="DP32" s="767"/>
      <c r="DQ32" s="765"/>
      <c r="DR32" s="766"/>
      <c r="DS32" s="766"/>
      <c r="DT32" s="766"/>
      <c r="DU32" s="767"/>
      <c r="DV32" s="768"/>
      <c r="DW32" s="769"/>
      <c r="DX32" s="769"/>
      <c r="DY32" s="769"/>
      <c r="DZ32" s="770"/>
      <c r="EA32" s="199"/>
    </row>
    <row r="33" spans="1:131" s="200" customFormat="1" ht="26.25" customHeight="1">
      <c r="A33" s="219">
        <v>6</v>
      </c>
      <c r="B33" s="745" t="s">
        <v>387</v>
      </c>
      <c r="C33" s="746"/>
      <c r="D33" s="746"/>
      <c r="E33" s="746"/>
      <c r="F33" s="746"/>
      <c r="G33" s="746"/>
      <c r="H33" s="746"/>
      <c r="I33" s="746"/>
      <c r="J33" s="746"/>
      <c r="K33" s="746"/>
      <c r="L33" s="746"/>
      <c r="M33" s="746"/>
      <c r="N33" s="746"/>
      <c r="O33" s="746"/>
      <c r="P33" s="747"/>
      <c r="Q33" s="748">
        <v>4</v>
      </c>
      <c r="R33" s="749"/>
      <c r="S33" s="749"/>
      <c r="T33" s="749"/>
      <c r="U33" s="749"/>
      <c r="V33" s="749">
        <v>4</v>
      </c>
      <c r="W33" s="749"/>
      <c r="X33" s="749"/>
      <c r="Y33" s="749"/>
      <c r="Z33" s="749"/>
      <c r="AA33" s="749" t="s">
        <v>536</v>
      </c>
      <c r="AB33" s="749"/>
      <c r="AC33" s="749"/>
      <c r="AD33" s="749"/>
      <c r="AE33" s="750"/>
      <c r="AF33" s="751" t="s">
        <v>111</v>
      </c>
      <c r="AG33" s="752"/>
      <c r="AH33" s="752"/>
      <c r="AI33" s="752"/>
      <c r="AJ33" s="753"/>
      <c r="AK33" s="817">
        <v>3</v>
      </c>
      <c r="AL33" s="818"/>
      <c r="AM33" s="818"/>
      <c r="AN33" s="818"/>
      <c r="AO33" s="818"/>
      <c r="AP33" s="818">
        <v>15</v>
      </c>
      <c r="AQ33" s="818"/>
      <c r="AR33" s="818"/>
      <c r="AS33" s="818"/>
      <c r="AT33" s="818"/>
      <c r="AU33" s="818">
        <v>15</v>
      </c>
      <c r="AV33" s="818"/>
      <c r="AW33" s="818"/>
      <c r="AX33" s="818"/>
      <c r="AY33" s="818"/>
      <c r="AZ33" s="819" t="s">
        <v>536</v>
      </c>
      <c r="BA33" s="819"/>
      <c r="BB33" s="819"/>
      <c r="BC33" s="819"/>
      <c r="BD33" s="819"/>
      <c r="BE33" s="815" t="s">
        <v>386</v>
      </c>
      <c r="BF33" s="815"/>
      <c r="BG33" s="815"/>
      <c r="BH33" s="815"/>
      <c r="BI33" s="816"/>
      <c r="BJ33" s="205"/>
      <c r="BK33" s="205"/>
      <c r="BL33" s="205"/>
      <c r="BM33" s="205"/>
      <c r="BN33" s="205"/>
      <c r="BO33" s="218"/>
      <c r="BP33" s="218"/>
      <c r="BQ33" s="215">
        <v>27</v>
      </c>
      <c r="BR33" s="216"/>
      <c r="BS33" s="771"/>
      <c r="BT33" s="772"/>
      <c r="BU33" s="772"/>
      <c r="BV33" s="772"/>
      <c r="BW33" s="772"/>
      <c r="BX33" s="772"/>
      <c r="BY33" s="772"/>
      <c r="BZ33" s="772"/>
      <c r="CA33" s="772"/>
      <c r="CB33" s="772"/>
      <c r="CC33" s="772"/>
      <c r="CD33" s="772"/>
      <c r="CE33" s="772"/>
      <c r="CF33" s="772"/>
      <c r="CG33" s="773"/>
      <c r="CH33" s="765"/>
      <c r="CI33" s="766"/>
      <c r="CJ33" s="766"/>
      <c r="CK33" s="766"/>
      <c r="CL33" s="767"/>
      <c r="CM33" s="765"/>
      <c r="CN33" s="766"/>
      <c r="CO33" s="766"/>
      <c r="CP33" s="766"/>
      <c r="CQ33" s="767"/>
      <c r="CR33" s="765"/>
      <c r="CS33" s="766"/>
      <c r="CT33" s="766"/>
      <c r="CU33" s="766"/>
      <c r="CV33" s="767"/>
      <c r="CW33" s="765"/>
      <c r="CX33" s="766"/>
      <c r="CY33" s="766"/>
      <c r="CZ33" s="766"/>
      <c r="DA33" s="767"/>
      <c r="DB33" s="765"/>
      <c r="DC33" s="766"/>
      <c r="DD33" s="766"/>
      <c r="DE33" s="766"/>
      <c r="DF33" s="767"/>
      <c r="DG33" s="765"/>
      <c r="DH33" s="766"/>
      <c r="DI33" s="766"/>
      <c r="DJ33" s="766"/>
      <c r="DK33" s="767"/>
      <c r="DL33" s="765"/>
      <c r="DM33" s="766"/>
      <c r="DN33" s="766"/>
      <c r="DO33" s="766"/>
      <c r="DP33" s="767"/>
      <c r="DQ33" s="765"/>
      <c r="DR33" s="766"/>
      <c r="DS33" s="766"/>
      <c r="DT33" s="766"/>
      <c r="DU33" s="767"/>
      <c r="DV33" s="768"/>
      <c r="DW33" s="769"/>
      <c r="DX33" s="769"/>
      <c r="DY33" s="769"/>
      <c r="DZ33" s="770"/>
      <c r="EA33" s="199"/>
    </row>
    <row r="34" spans="1:131" s="200" customFormat="1" ht="26.25" customHeight="1">
      <c r="A34" s="219">
        <v>7</v>
      </c>
      <c r="B34" s="745" t="s">
        <v>388</v>
      </c>
      <c r="C34" s="746"/>
      <c r="D34" s="746"/>
      <c r="E34" s="746"/>
      <c r="F34" s="746"/>
      <c r="G34" s="746"/>
      <c r="H34" s="746"/>
      <c r="I34" s="746"/>
      <c r="J34" s="746"/>
      <c r="K34" s="746"/>
      <c r="L34" s="746"/>
      <c r="M34" s="746"/>
      <c r="N34" s="746"/>
      <c r="O34" s="746"/>
      <c r="P34" s="747"/>
      <c r="Q34" s="748">
        <v>175</v>
      </c>
      <c r="R34" s="749"/>
      <c r="S34" s="749"/>
      <c r="T34" s="749"/>
      <c r="U34" s="749"/>
      <c r="V34" s="749">
        <v>175</v>
      </c>
      <c r="W34" s="749"/>
      <c r="X34" s="749"/>
      <c r="Y34" s="749"/>
      <c r="Z34" s="749"/>
      <c r="AA34" s="749" t="s">
        <v>536</v>
      </c>
      <c r="AB34" s="749"/>
      <c r="AC34" s="749"/>
      <c r="AD34" s="749"/>
      <c r="AE34" s="750"/>
      <c r="AF34" s="751" t="s">
        <v>111</v>
      </c>
      <c r="AG34" s="752"/>
      <c r="AH34" s="752"/>
      <c r="AI34" s="752"/>
      <c r="AJ34" s="753"/>
      <c r="AK34" s="817">
        <v>101</v>
      </c>
      <c r="AL34" s="818"/>
      <c r="AM34" s="818"/>
      <c r="AN34" s="818"/>
      <c r="AO34" s="818"/>
      <c r="AP34" s="818">
        <v>246</v>
      </c>
      <c r="AQ34" s="818"/>
      <c r="AR34" s="818"/>
      <c r="AS34" s="818"/>
      <c r="AT34" s="818"/>
      <c r="AU34" s="818">
        <v>246</v>
      </c>
      <c r="AV34" s="818"/>
      <c r="AW34" s="818"/>
      <c r="AX34" s="818"/>
      <c r="AY34" s="818"/>
      <c r="AZ34" s="819" t="s">
        <v>536</v>
      </c>
      <c r="BA34" s="819"/>
      <c r="BB34" s="819"/>
      <c r="BC34" s="819"/>
      <c r="BD34" s="819"/>
      <c r="BE34" s="815" t="s">
        <v>386</v>
      </c>
      <c r="BF34" s="815"/>
      <c r="BG34" s="815"/>
      <c r="BH34" s="815"/>
      <c r="BI34" s="816"/>
      <c r="BJ34" s="205"/>
      <c r="BK34" s="205"/>
      <c r="BL34" s="205"/>
      <c r="BM34" s="205"/>
      <c r="BN34" s="205"/>
      <c r="BO34" s="218"/>
      <c r="BP34" s="218"/>
      <c r="BQ34" s="215">
        <v>28</v>
      </c>
      <c r="BR34" s="216"/>
      <c r="BS34" s="771"/>
      <c r="BT34" s="772"/>
      <c r="BU34" s="772"/>
      <c r="BV34" s="772"/>
      <c r="BW34" s="772"/>
      <c r="BX34" s="772"/>
      <c r="BY34" s="772"/>
      <c r="BZ34" s="772"/>
      <c r="CA34" s="772"/>
      <c r="CB34" s="772"/>
      <c r="CC34" s="772"/>
      <c r="CD34" s="772"/>
      <c r="CE34" s="772"/>
      <c r="CF34" s="772"/>
      <c r="CG34" s="773"/>
      <c r="CH34" s="765"/>
      <c r="CI34" s="766"/>
      <c r="CJ34" s="766"/>
      <c r="CK34" s="766"/>
      <c r="CL34" s="767"/>
      <c r="CM34" s="765"/>
      <c r="CN34" s="766"/>
      <c r="CO34" s="766"/>
      <c r="CP34" s="766"/>
      <c r="CQ34" s="767"/>
      <c r="CR34" s="765"/>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768"/>
      <c r="DW34" s="769"/>
      <c r="DX34" s="769"/>
      <c r="DY34" s="769"/>
      <c r="DZ34" s="770"/>
      <c r="EA34" s="199"/>
    </row>
    <row r="35" spans="1:131" s="200" customFormat="1" ht="26.25" customHeight="1">
      <c r="A35" s="219">
        <v>8</v>
      </c>
      <c r="B35" s="745" t="s">
        <v>389</v>
      </c>
      <c r="C35" s="746"/>
      <c r="D35" s="746"/>
      <c r="E35" s="746"/>
      <c r="F35" s="746"/>
      <c r="G35" s="746"/>
      <c r="H35" s="746"/>
      <c r="I35" s="746"/>
      <c r="J35" s="746"/>
      <c r="K35" s="746"/>
      <c r="L35" s="746"/>
      <c r="M35" s="746"/>
      <c r="N35" s="746"/>
      <c r="O35" s="746"/>
      <c r="P35" s="747"/>
      <c r="Q35" s="748">
        <v>35</v>
      </c>
      <c r="R35" s="749"/>
      <c r="S35" s="749"/>
      <c r="T35" s="749"/>
      <c r="U35" s="749"/>
      <c r="V35" s="749">
        <v>35</v>
      </c>
      <c r="W35" s="749"/>
      <c r="X35" s="749"/>
      <c r="Y35" s="749"/>
      <c r="Z35" s="749"/>
      <c r="AA35" s="749" t="s">
        <v>536</v>
      </c>
      <c r="AB35" s="749"/>
      <c r="AC35" s="749"/>
      <c r="AD35" s="749"/>
      <c r="AE35" s="750"/>
      <c r="AF35" s="751" t="s">
        <v>111</v>
      </c>
      <c r="AG35" s="752"/>
      <c r="AH35" s="752"/>
      <c r="AI35" s="752"/>
      <c r="AJ35" s="753"/>
      <c r="AK35" s="817">
        <v>31</v>
      </c>
      <c r="AL35" s="818"/>
      <c r="AM35" s="818"/>
      <c r="AN35" s="818"/>
      <c r="AO35" s="818"/>
      <c r="AP35" s="818">
        <v>128</v>
      </c>
      <c r="AQ35" s="818"/>
      <c r="AR35" s="818"/>
      <c r="AS35" s="818"/>
      <c r="AT35" s="818"/>
      <c r="AU35" s="818">
        <v>128</v>
      </c>
      <c r="AV35" s="818"/>
      <c r="AW35" s="818"/>
      <c r="AX35" s="818"/>
      <c r="AY35" s="818"/>
      <c r="AZ35" s="819" t="s">
        <v>536</v>
      </c>
      <c r="BA35" s="819"/>
      <c r="BB35" s="819"/>
      <c r="BC35" s="819"/>
      <c r="BD35" s="819"/>
      <c r="BE35" s="815" t="s">
        <v>386</v>
      </c>
      <c r="BF35" s="815"/>
      <c r="BG35" s="815"/>
      <c r="BH35" s="815"/>
      <c r="BI35" s="816"/>
      <c r="BJ35" s="205"/>
      <c r="BK35" s="205"/>
      <c r="BL35" s="205"/>
      <c r="BM35" s="205"/>
      <c r="BN35" s="205"/>
      <c r="BO35" s="218"/>
      <c r="BP35" s="218"/>
      <c r="BQ35" s="215">
        <v>29</v>
      </c>
      <c r="BR35" s="216"/>
      <c r="BS35" s="771"/>
      <c r="BT35" s="772"/>
      <c r="BU35" s="772"/>
      <c r="BV35" s="772"/>
      <c r="BW35" s="772"/>
      <c r="BX35" s="772"/>
      <c r="BY35" s="772"/>
      <c r="BZ35" s="772"/>
      <c r="CA35" s="772"/>
      <c r="CB35" s="772"/>
      <c r="CC35" s="772"/>
      <c r="CD35" s="772"/>
      <c r="CE35" s="772"/>
      <c r="CF35" s="772"/>
      <c r="CG35" s="773"/>
      <c r="CH35" s="765"/>
      <c r="CI35" s="766"/>
      <c r="CJ35" s="766"/>
      <c r="CK35" s="766"/>
      <c r="CL35" s="767"/>
      <c r="CM35" s="765"/>
      <c r="CN35" s="766"/>
      <c r="CO35" s="766"/>
      <c r="CP35" s="766"/>
      <c r="CQ35" s="767"/>
      <c r="CR35" s="765"/>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768"/>
      <c r="DW35" s="769"/>
      <c r="DX35" s="769"/>
      <c r="DY35" s="769"/>
      <c r="DZ35" s="770"/>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5"/>
      <c r="BK36" s="205"/>
      <c r="BL36" s="205"/>
      <c r="BM36" s="205"/>
      <c r="BN36" s="205"/>
      <c r="BO36" s="218"/>
      <c r="BP36" s="218"/>
      <c r="BQ36" s="215">
        <v>30</v>
      </c>
      <c r="BR36" s="216"/>
      <c r="BS36" s="771"/>
      <c r="BT36" s="772"/>
      <c r="BU36" s="772"/>
      <c r="BV36" s="772"/>
      <c r="BW36" s="772"/>
      <c r="BX36" s="772"/>
      <c r="BY36" s="772"/>
      <c r="BZ36" s="772"/>
      <c r="CA36" s="772"/>
      <c r="CB36" s="772"/>
      <c r="CC36" s="772"/>
      <c r="CD36" s="772"/>
      <c r="CE36" s="772"/>
      <c r="CF36" s="772"/>
      <c r="CG36" s="773"/>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768"/>
      <c r="DW36" s="769"/>
      <c r="DX36" s="769"/>
      <c r="DY36" s="769"/>
      <c r="DZ36" s="770"/>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5"/>
      <c r="BK37" s="205"/>
      <c r="BL37" s="205"/>
      <c r="BM37" s="205"/>
      <c r="BN37" s="205"/>
      <c r="BO37" s="218"/>
      <c r="BP37" s="218"/>
      <c r="BQ37" s="215">
        <v>31</v>
      </c>
      <c r="BR37" s="216"/>
      <c r="BS37" s="771"/>
      <c r="BT37" s="772"/>
      <c r="BU37" s="772"/>
      <c r="BV37" s="772"/>
      <c r="BW37" s="772"/>
      <c r="BX37" s="772"/>
      <c r="BY37" s="772"/>
      <c r="BZ37" s="772"/>
      <c r="CA37" s="772"/>
      <c r="CB37" s="772"/>
      <c r="CC37" s="772"/>
      <c r="CD37" s="772"/>
      <c r="CE37" s="772"/>
      <c r="CF37" s="772"/>
      <c r="CG37" s="773"/>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768"/>
      <c r="DW37" s="769"/>
      <c r="DX37" s="769"/>
      <c r="DY37" s="769"/>
      <c r="DZ37" s="770"/>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5"/>
      <c r="BK38" s="205"/>
      <c r="BL38" s="205"/>
      <c r="BM38" s="205"/>
      <c r="BN38" s="205"/>
      <c r="BO38" s="218"/>
      <c r="BP38" s="218"/>
      <c r="BQ38" s="215">
        <v>32</v>
      </c>
      <c r="BR38" s="216"/>
      <c r="BS38" s="771"/>
      <c r="BT38" s="772"/>
      <c r="BU38" s="772"/>
      <c r="BV38" s="772"/>
      <c r="BW38" s="772"/>
      <c r="BX38" s="772"/>
      <c r="BY38" s="772"/>
      <c r="BZ38" s="772"/>
      <c r="CA38" s="772"/>
      <c r="CB38" s="772"/>
      <c r="CC38" s="772"/>
      <c r="CD38" s="772"/>
      <c r="CE38" s="772"/>
      <c r="CF38" s="772"/>
      <c r="CG38" s="773"/>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8"/>
      <c r="DW38" s="769"/>
      <c r="DX38" s="769"/>
      <c r="DY38" s="769"/>
      <c r="DZ38" s="770"/>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5"/>
      <c r="BK39" s="205"/>
      <c r="BL39" s="205"/>
      <c r="BM39" s="205"/>
      <c r="BN39" s="205"/>
      <c r="BO39" s="218"/>
      <c r="BP39" s="218"/>
      <c r="BQ39" s="215">
        <v>33</v>
      </c>
      <c r="BR39" s="216"/>
      <c r="BS39" s="771"/>
      <c r="BT39" s="772"/>
      <c r="BU39" s="772"/>
      <c r="BV39" s="772"/>
      <c r="BW39" s="772"/>
      <c r="BX39" s="772"/>
      <c r="BY39" s="772"/>
      <c r="BZ39" s="772"/>
      <c r="CA39" s="772"/>
      <c r="CB39" s="772"/>
      <c r="CC39" s="772"/>
      <c r="CD39" s="772"/>
      <c r="CE39" s="772"/>
      <c r="CF39" s="772"/>
      <c r="CG39" s="773"/>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768"/>
      <c r="DW39" s="769"/>
      <c r="DX39" s="769"/>
      <c r="DY39" s="769"/>
      <c r="DZ39" s="770"/>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5"/>
      <c r="BK40" s="205"/>
      <c r="BL40" s="205"/>
      <c r="BM40" s="205"/>
      <c r="BN40" s="205"/>
      <c r="BO40" s="218"/>
      <c r="BP40" s="218"/>
      <c r="BQ40" s="215">
        <v>34</v>
      </c>
      <c r="BR40" s="216"/>
      <c r="BS40" s="771"/>
      <c r="BT40" s="772"/>
      <c r="BU40" s="772"/>
      <c r="BV40" s="772"/>
      <c r="BW40" s="772"/>
      <c r="BX40" s="772"/>
      <c r="BY40" s="772"/>
      <c r="BZ40" s="772"/>
      <c r="CA40" s="772"/>
      <c r="CB40" s="772"/>
      <c r="CC40" s="772"/>
      <c r="CD40" s="772"/>
      <c r="CE40" s="772"/>
      <c r="CF40" s="772"/>
      <c r="CG40" s="773"/>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8"/>
      <c r="DW40" s="769"/>
      <c r="DX40" s="769"/>
      <c r="DY40" s="769"/>
      <c r="DZ40" s="770"/>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5"/>
      <c r="BK41" s="205"/>
      <c r="BL41" s="205"/>
      <c r="BM41" s="205"/>
      <c r="BN41" s="205"/>
      <c r="BO41" s="218"/>
      <c r="BP41" s="218"/>
      <c r="BQ41" s="215">
        <v>35</v>
      </c>
      <c r="BR41" s="216"/>
      <c r="BS41" s="771"/>
      <c r="BT41" s="772"/>
      <c r="BU41" s="772"/>
      <c r="BV41" s="772"/>
      <c r="BW41" s="772"/>
      <c r="BX41" s="772"/>
      <c r="BY41" s="772"/>
      <c r="BZ41" s="772"/>
      <c r="CA41" s="772"/>
      <c r="CB41" s="772"/>
      <c r="CC41" s="772"/>
      <c r="CD41" s="772"/>
      <c r="CE41" s="772"/>
      <c r="CF41" s="772"/>
      <c r="CG41" s="773"/>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8"/>
      <c r="DW41" s="769"/>
      <c r="DX41" s="769"/>
      <c r="DY41" s="769"/>
      <c r="DZ41" s="770"/>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5"/>
      <c r="BK42" s="205"/>
      <c r="BL42" s="205"/>
      <c r="BM42" s="205"/>
      <c r="BN42" s="205"/>
      <c r="BO42" s="218"/>
      <c r="BP42" s="218"/>
      <c r="BQ42" s="215">
        <v>36</v>
      </c>
      <c r="BR42" s="216"/>
      <c r="BS42" s="771"/>
      <c r="BT42" s="772"/>
      <c r="BU42" s="772"/>
      <c r="BV42" s="772"/>
      <c r="BW42" s="772"/>
      <c r="BX42" s="772"/>
      <c r="BY42" s="772"/>
      <c r="BZ42" s="772"/>
      <c r="CA42" s="772"/>
      <c r="CB42" s="772"/>
      <c r="CC42" s="772"/>
      <c r="CD42" s="772"/>
      <c r="CE42" s="772"/>
      <c r="CF42" s="772"/>
      <c r="CG42" s="773"/>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8"/>
      <c r="DW42" s="769"/>
      <c r="DX42" s="769"/>
      <c r="DY42" s="769"/>
      <c r="DZ42" s="770"/>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5"/>
      <c r="BK43" s="205"/>
      <c r="BL43" s="205"/>
      <c r="BM43" s="205"/>
      <c r="BN43" s="205"/>
      <c r="BO43" s="218"/>
      <c r="BP43" s="218"/>
      <c r="BQ43" s="215">
        <v>37</v>
      </c>
      <c r="BR43" s="216"/>
      <c r="BS43" s="771"/>
      <c r="BT43" s="772"/>
      <c r="BU43" s="772"/>
      <c r="BV43" s="772"/>
      <c r="BW43" s="772"/>
      <c r="BX43" s="772"/>
      <c r="BY43" s="772"/>
      <c r="BZ43" s="772"/>
      <c r="CA43" s="772"/>
      <c r="CB43" s="772"/>
      <c r="CC43" s="772"/>
      <c r="CD43" s="772"/>
      <c r="CE43" s="772"/>
      <c r="CF43" s="772"/>
      <c r="CG43" s="773"/>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8"/>
      <c r="DW43" s="769"/>
      <c r="DX43" s="769"/>
      <c r="DY43" s="769"/>
      <c r="DZ43" s="770"/>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5"/>
      <c r="BK44" s="205"/>
      <c r="BL44" s="205"/>
      <c r="BM44" s="205"/>
      <c r="BN44" s="205"/>
      <c r="BO44" s="218"/>
      <c r="BP44" s="218"/>
      <c r="BQ44" s="215">
        <v>38</v>
      </c>
      <c r="BR44" s="216"/>
      <c r="BS44" s="771"/>
      <c r="BT44" s="772"/>
      <c r="BU44" s="772"/>
      <c r="BV44" s="772"/>
      <c r="BW44" s="772"/>
      <c r="BX44" s="772"/>
      <c r="BY44" s="772"/>
      <c r="BZ44" s="772"/>
      <c r="CA44" s="772"/>
      <c r="CB44" s="772"/>
      <c r="CC44" s="772"/>
      <c r="CD44" s="772"/>
      <c r="CE44" s="772"/>
      <c r="CF44" s="772"/>
      <c r="CG44" s="773"/>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8"/>
      <c r="DW44" s="769"/>
      <c r="DX44" s="769"/>
      <c r="DY44" s="769"/>
      <c r="DZ44" s="770"/>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5"/>
      <c r="BK45" s="205"/>
      <c r="BL45" s="205"/>
      <c r="BM45" s="205"/>
      <c r="BN45" s="205"/>
      <c r="BO45" s="218"/>
      <c r="BP45" s="218"/>
      <c r="BQ45" s="215">
        <v>39</v>
      </c>
      <c r="BR45" s="216"/>
      <c r="BS45" s="771"/>
      <c r="BT45" s="772"/>
      <c r="BU45" s="772"/>
      <c r="BV45" s="772"/>
      <c r="BW45" s="772"/>
      <c r="BX45" s="772"/>
      <c r="BY45" s="772"/>
      <c r="BZ45" s="772"/>
      <c r="CA45" s="772"/>
      <c r="CB45" s="772"/>
      <c r="CC45" s="772"/>
      <c r="CD45" s="772"/>
      <c r="CE45" s="772"/>
      <c r="CF45" s="772"/>
      <c r="CG45" s="773"/>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768"/>
      <c r="DW45" s="769"/>
      <c r="DX45" s="769"/>
      <c r="DY45" s="769"/>
      <c r="DZ45" s="770"/>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5"/>
      <c r="BK46" s="205"/>
      <c r="BL46" s="205"/>
      <c r="BM46" s="205"/>
      <c r="BN46" s="205"/>
      <c r="BO46" s="218"/>
      <c r="BP46" s="218"/>
      <c r="BQ46" s="215">
        <v>40</v>
      </c>
      <c r="BR46" s="216"/>
      <c r="BS46" s="771"/>
      <c r="BT46" s="772"/>
      <c r="BU46" s="772"/>
      <c r="BV46" s="772"/>
      <c r="BW46" s="772"/>
      <c r="BX46" s="772"/>
      <c r="BY46" s="772"/>
      <c r="BZ46" s="772"/>
      <c r="CA46" s="772"/>
      <c r="CB46" s="772"/>
      <c r="CC46" s="772"/>
      <c r="CD46" s="772"/>
      <c r="CE46" s="772"/>
      <c r="CF46" s="772"/>
      <c r="CG46" s="773"/>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768"/>
      <c r="DW46" s="769"/>
      <c r="DX46" s="769"/>
      <c r="DY46" s="769"/>
      <c r="DZ46" s="770"/>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5"/>
      <c r="BK47" s="205"/>
      <c r="BL47" s="205"/>
      <c r="BM47" s="205"/>
      <c r="BN47" s="205"/>
      <c r="BO47" s="218"/>
      <c r="BP47" s="218"/>
      <c r="BQ47" s="215">
        <v>41</v>
      </c>
      <c r="BR47" s="216"/>
      <c r="BS47" s="771"/>
      <c r="BT47" s="772"/>
      <c r="BU47" s="772"/>
      <c r="BV47" s="772"/>
      <c r="BW47" s="772"/>
      <c r="BX47" s="772"/>
      <c r="BY47" s="772"/>
      <c r="BZ47" s="772"/>
      <c r="CA47" s="772"/>
      <c r="CB47" s="772"/>
      <c r="CC47" s="772"/>
      <c r="CD47" s="772"/>
      <c r="CE47" s="772"/>
      <c r="CF47" s="772"/>
      <c r="CG47" s="773"/>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5"/>
      <c r="BK48" s="205"/>
      <c r="BL48" s="205"/>
      <c r="BM48" s="205"/>
      <c r="BN48" s="205"/>
      <c r="BO48" s="218"/>
      <c r="BP48" s="218"/>
      <c r="BQ48" s="215">
        <v>42</v>
      </c>
      <c r="BR48" s="216"/>
      <c r="BS48" s="771"/>
      <c r="BT48" s="772"/>
      <c r="BU48" s="772"/>
      <c r="BV48" s="772"/>
      <c r="BW48" s="772"/>
      <c r="BX48" s="772"/>
      <c r="BY48" s="772"/>
      <c r="BZ48" s="772"/>
      <c r="CA48" s="772"/>
      <c r="CB48" s="772"/>
      <c r="CC48" s="772"/>
      <c r="CD48" s="772"/>
      <c r="CE48" s="772"/>
      <c r="CF48" s="772"/>
      <c r="CG48" s="773"/>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5"/>
      <c r="BK49" s="205"/>
      <c r="BL49" s="205"/>
      <c r="BM49" s="205"/>
      <c r="BN49" s="205"/>
      <c r="BO49" s="218"/>
      <c r="BP49" s="218"/>
      <c r="BQ49" s="215">
        <v>43</v>
      </c>
      <c r="BR49" s="216"/>
      <c r="BS49" s="771"/>
      <c r="BT49" s="772"/>
      <c r="BU49" s="772"/>
      <c r="BV49" s="772"/>
      <c r="BW49" s="772"/>
      <c r="BX49" s="772"/>
      <c r="BY49" s="772"/>
      <c r="BZ49" s="772"/>
      <c r="CA49" s="772"/>
      <c r="CB49" s="772"/>
      <c r="CC49" s="772"/>
      <c r="CD49" s="772"/>
      <c r="CE49" s="772"/>
      <c r="CF49" s="772"/>
      <c r="CG49" s="773"/>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0"/>
      <c r="R50" s="821"/>
      <c r="S50" s="821"/>
      <c r="T50" s="821"/>
      <c r="U50" s="821"/>
      <c r="V50" s="821"/>
      <c r="W50" s="821"/>
      <c r="X50" s="821"/>
      <c r="Y50" s="821"/>
      <c r="Z50" s="821"/>
      <c r="AA50" s="821"/>
      <c r="AB50" s="821"/>
      <c r="AC50" s="821"/>
      <c r="AD50" s="821"/>
      <c r="AE50" s="822"/>
      <c r="AF50" s="751"/>
      <c r="AG50" s="752"/>
      <c r="AH50" s="752"/>
      <c r="AI50" s="752"/>
      <c r="AJ50" s="753"/>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5"/>
      <c r="BK50" s="205"/>
      <c r="BL50" s="205"/>
      <c r="BM50" s="205"/>
      <c r="BN50" s="205"/>
      <c r="BO50" s="218"/>
      <c r="BP50" s="218"/>
      <c r="BQ50" s="215">
        <v>44</v>
      </c>
      <c r="BR50" s="216"/>
      <c r="BS50" s="771"/>
      <c r="BT50" s="772"/>
      <c r="BU50" s="772"/>
      <c r="BV50" s="772"/>
      <c r="BW50" s="772"/>
      <c r="BX50" s="772"/>
      <c r="BY50" s="772"/>
      <c r="BZ50" s="772"/>
      <c r="CA50" s="772"/>
      <c r="CB50" s="772"/>
      <c r="CC50" s="772"/>
      <c r="CD50" s="772"/>
      <c r="CE50" s="772"/>
      <c r="CF50" s="772"/>
      <c r="CG50" s="773"/>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768"/>
      <c r="DW50" s="769"/>
      <c r="DX50" s="769"/>
      <c r="DY50" s="769"/>
      <c r="DZ50" s="770"/>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0"/>
      <c r="R51" s="821"/>
      <c r="S51" s="821"/>
      <c r="T51" s="821"/>
      <c r="U51" s="821"/>
      <c r="V51" s="821"/>
      <c r="W51" s="821"/>
      <c r="X51" s="821"/>
      <c r="Y51" s="821"/>
      <c r="Z51" s="821"/>
      <c r="AA51" s="821"/>
      <c r="AB51" s="821"/>
      <c r="AC51" s="821"/>
      <c r="AD51" s="821"/>
      <c r="AE51" s="822"/>
      <c r="AF51" s="751"/>
      <c r="AG51" s="752"/>
      <c r="AH51" s="752"/>
      <c r="AI51" s="752"/>
      <c r="AJ51" s="753"/>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5"/>
      <c r="BK51" s="205"/>
      <c r="BL51" s="205"/>
      <c r="BM51" s="205"/>
      <c r="BN51" s="205"/>
      <c r="BO51" s="218"/>
      <c r="BP51" s="218"/>
      <c r="BQ51" s="215">
        <v>45</v>
      </c>
      <c r="BR51" s="216"/>
      <c r="BS51" s="771"/>
      <c r="BT51" s="772"/>
      <c r="BU51" s="772"/>
      <c r="BV51" s="772"/>
      <c r="BW51" s="772"/>
      <c r="BX51" s="772"/>
      <c r="BY51" s="772"/>
      <c r="BZ51" s="772"/>
      <c r="CA51" s="772"/>
      <c r="CB51" s="772"/>
      <c r="CC51" s="772"/>
      <c r="CD51" s="772"/>
      <c r="CE51" s="772"/>
      <c r="CF51" s="772"/>
      <c r="CG51" s="773"/>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0"/>
      <c r="R52" s="821"/>
      <c r="S52" s="821"/>
      <c r="T52" s="821"/>
      <c r="U52" s="821"/>
      <c r="V52" s="821"/>
      <c r="W52" s="821"/>
      <c r="X52" s="821"/>
      <c r="Y52" s="821"/>
      <c r="Z52" s="821"/>
      <c r="AA52" s="821"/>
      <c r="AB52" s="821"/>
      <c r="AC52" s="821"/>
      <c r="AD52" s="821"/>
      <c r="AE52" s="822"/>
      <c r="AF52" s="751"/>
      <c r="AG52" s="752"/>
      <c r="AH52" s="752"/>
      <c r="AI52" s="752"/>
      <c r="AJ52" s="753"/>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5"/>
      <c r="BK52" s="205"/>
      <c r="BL52" s="205"/>
      <c r="BM52" s="205"/>
      <c r="BN52" s="205"/>
      <c r="BO52" s="218"/>
      <c r="BP52" s="218"/>
      <c r="BQ52" s="215">
        <v>46</v>
      </c>
      <c r="BR52" s="216"/>
      <c r="BS52" s="771"/>
      <c r="BT52" s="772"/>
      <c r="BU52" s="772"/>
      <c r="BV52" s="772"/>
      <c r="BW52" s="772"/>
      <c r="BX52" s="772"/>
      <c r="BY52" s="772"/>
      <c r="BZ52" s="772"/>
      <c r="CA52" s="772"/>
      <c r="CB52" s="772"/>
      <c r="CC52" s="772"/>
      <c r="CD52" s="772"/>
      <c r="CE52" s="772"/>
      <c r="CF52" s="772"/>
      <c r="CG52" s="773"/>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0"/>
      <c r="R53" s="821"/>
      <c r="S53" s="821"/>
      <c r="T53" s="821"/>
      <c r="U53" s="821"/>
      <c r="V53" s="821"/>
      <c r="W53" s="821"/>
      <c r="X53" s="821"/>
      <c r="Y53" s="821"/>
      <c r="Z53" s="821"/>
      <c r="AA53" s="821"/>
      <c r="AB53" s="821"/>
      <c r="AC53" s="821"/>
      <c r="AD53" s="821"/>
      <c r="AE53" s="822"/>
      <c r="AF53" s="751"/>
      <c r="AG53" s="752"/>
      <c r="AH53" s="752"/>
      <c r="AI53" s="752"/>
      <c r="AJ53" s="753"/>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5"/>
      <c r="BK53" s="205"/>
      <c r="BL53" s="205"/>
      <c r="BM53" s="205"/>
      <c r="BN53" s="205"/>
      <c r="BO53" s="218"/>
      <c r="BP53" s="218"/>
      <c r="BQ53" s="215">
        <v>47</v>
      </c>
      <c r="BR53" s="216"/>
      <c r="BS53" s="771"/>
      <c r="BT53" s="772"/>
      <c r="BU53" s="772"/>
      <c r="BV53" s="772"/>
      <c r="BW53" s="772"/>
      <c r="BX53" s="772"/>
      <c r="BY53" s="772"/>
      <c r="BZ53" s="772"/>
      <c r="CA53" s="772"/>
      <c r="CB53" s="772"/>
      <c r="CC53" s="772"/>
      <c r="CD53" s="772"/>
      <c r="CE53" s="772"/>
      <c r="CF53" s="772"/>
      <c r="CG53" s="773"/>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0"/>
      <c r="R54" s="821"/>
      <c r="S54" s="821"/>
      <c r="T54" s="821"/>
      <c r="U54" s="821"/>
      <c r="V54" s="821"/>
      <c r="W54" s="821"/>
      <c r="X54" s="821"/>
      <c r="Y54" s="821"/>
      <c r="Z54" s="821"/>
      <c r="AA54" s="821"/>
      <c r="AB54" s="821"/>
      <c r="AC54" s="821"/>
      <c r="AD54" s="821"/>
      <c r="AE54" s="822"/>
      <c r="AF54" s="751"/>
      <c r="AG54" s="752"/>
      <c r="AH54" s="752"/>
      <c r="AI54" s="752"/>
      <c r="AJ54" s="753"/>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5"/>
      <c r="BK54" s="205"/>
      <c r="BL54" s="205"/>
      <c r="BM54" s="205"/>
      <c r="BN54" s="205"/>
      <c r="BO54" s="218"/>
      <c r="BP54" s="218"/>
      <c r="BQ54" s="215">
        <v>48</v>
      </c>
      <c r="BR54" s="216"/>
      <c r="BS54" s="771"/>
      <c r="BT54" s="772"/>
      <c r="BU54" s="772"/>
      <c r="BV54" s="772"/>
      <c r="BW54" s="772"/>
      <c r="BX54" s="772"/>
      <c r="BY54" s="772"/>
      <c r="BZ54" s="772"/>
      <c r="CA54" s="772"/>
      <c r="CB54" s="772"/>
      <c r="CC54" s="772"/>
      <c r="CD54" s="772"/>
      <c r="CE54" s="772"/>
      <c r="CF54" s="772"/>
      <c r="CG54" s="773"/>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0"/>
      <c r="R55" s="821"/>
      <c r="S55" s="821"/>
      <c r="T55" s="821"/>
      <c r="U55" s="821"/>
      <c r="V55" s="821"/>
      <c r="W55" s="821"/>
      <c r="X55" s="821"/>
      <c r="Y55" s="821"/>
      <c r="Z55" s="821"/>
      <c r="AA55" s="821"/>
      <c r="AB55" s="821"/>
      <c r="AC55" s="821"/>
      <c r="AD55" s="821"/>
      <c r="AE55" s="822"/>
      <c r="AF55" s="751"/>
      <c r="AG55" s="752"/>
      <c r="AH55" s="752"/>
      <c r="AI55" s="752"/>
      <c r="AJ55" s="753"/>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5"/>
      <c r="BK55" s="205"/>
      <c r="BL55" s="205"/>
      <c r="BM55" s="205"/>
      <c r="BN55" s="205"/>
      <c r="BO55" s="218"/>
      <c r="BP55" s="218"/>
      <c r="BQ55" s="215">
        <v>49</v>
      </c>
      <c r="BR55" s="216"/>
      <c r="BS55" s="771"/>
      <c r="BT55" s="772"/>
      <c r="BU55" s="772"/>
      <c r="BV55" s="772"/>
      <c r="BW55" s="772"/>
      <c r="BX55" s="772"/>
      <c r="BY55" s="772"/>
      <c r="BZ55" s="772"/>
      <c r="CA55" s="772"/>
      <c r="CB55" s="772"/>
      <c r="CC55" s="772"/>
      <c r="CD55" s="772"/>
      <c r="CE55" s="772"/>
      <c r="CF55" s="772"/>
      <c r="CG55" s="773"/>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0"/>
      <c r="R56" s="821"/>
      <c r="S56" s="821"/>
      <c r="T56" s="821"/>
      <c r="U56" s="821"/>
      <c r="V56" s="821"/>
      <c r="W56" s="821"/>
      <c r="X56" s="821"/>
      <c r="Y56" s="821"/>
      <c r="Z56" s="821"/>
      <c r="AA56" s="821"/>
      <c r="AB56" s="821"/>
      <c r="AC56" s="821"/>
      <c r="AD56" s="821"/>
      <c r="AE56" s="822"/>
      <c r="AF56" s="751"/>
      <c r="AG56" s="752"/>
      <c r="AH56" s="752"/>
      <c r="AI56" s="752"/>
      <c r="AJ56" s="753"/>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5"/>
      <c r="BK56" s="205"/>
      <c r="BL56" s="205"/>
      <c r="BM56" s="205"/>
      <c r="BN56" s="205"/>
      <c r="BO56" s="218"/>
      <c r="BP56" s="218"/>
      <c r="BQ56" s="215">
        <v>50</v>
      </c>
      <c r="BR56" s="216"/>
      <c r="BS56" s="771"/>
      <c r="BT56" s="772"/>
      <c r="BU56" s="772"/>
      <c r="BV56" s="772"/>
      <c r="BW56" s="772"/>
      <c r="BX56" s="772"/>
      <c r="BY56" s="772"/>
      <c r="BZ56" s="772"/>
      <c r="CA56" s="772"/>
      <c r="CB56" s="772"/>
      <c r="CC56" s="772"/>
      <c r="CD56" s="772"/>
      <c r="CE56" s="772"/>
      <c r="CF56" s="772"/>
      <c r="CG56" s="773"/>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0"/>
      <c r="R57" s="821"/>
      <c r="S57" s="821"/>
      <c r="T57" s="821"/>
      <c r="U57" s="821"/>
      <c r="V57" s="821"/>
      <c r="W57" s="821"/>
      <c r="X57" s="821"/>
      <c r="Y57" s="821"/>
      <c r="Z57" s="821"/>
      <c r="AA57" s="821"/>
      <c r="AB57" s="821"/>
      <c r="AC57" s="821"/>
      <c r="AD57" s="821"/>
      <c r="AE57" s="822"/>
      <c r="AF57" s="751"/>
      <c r="AG57" s="752"/>
      <c r="AH57" s="752"/>
      <c r="AI57" s="752"/>
      <c r="AJ57" s="753"/>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5"/>
      <c r="BK57" s="205"/>
      <c r="BL57" s="205"/>
      <c r="BM57" s="205"/>
      <c r="BN57" s="205"/>
      <c r="BO57" s="218"/>
      <c r="BP57" s="218"/>
      <c r="BQ57" s="215">
        <v>51</v>
      </c>
      <c r="BR57" s="216"/>
      <c r="BS57" s="771"/>
      <c r="BT57" s="772"/>
      <c r="BU57" s="772"/>
      <c r="BV57" s="772"/>
      <c r="BW57" s="772"/>
      <c r="BX57" s="772"/>
      <c r="BY57" s="772"/>
      <c r="BZ57" s="772"/>
      <c r="CA57" s="772"/>
      <c r="CB57" s="772"/>
      <c r="CC57" s="772"/>
      <c r="CD57" s="772"/>
      <c r="CE57" s="772"/>
      <c r="CF57" s="772"/>
      <c r="CG57" s="773"/>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0"/>
      <c r="R58" s="821"/>
      <c r="S58" s="821"/>
      <c r="T58" s="821"/>
      <c r="U58" s="821"/>
      <c r="V58" s="821"/>
      <c r="W58" s="821"/>
      <c r="X58" s="821"/>
      <c r="Y58" s="821"/>
      <c r="Z58" s="821"/>
      <c r="AA58" s="821"/>
      <c r="AB58" s="821"/>
      <c r="AC58" s="821"/>
      <c r="AD58" s="821"/>
      <c r="AE58" s="822"/>
      <c r="AF58" s="751"/>
      <c r="AG58" s="752"/>
      <c r="AH58" s="752"/>
      <c r="AI58" s="752"/>
      <c r="AJ58" s="753"/>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5"/>
      <c r="BK58" s="205"/>
      <c r="BL58" s="205"/>
      <c r="BM58" s="205"/>
      <c r="BN58" s="205"/>
      <c r="BO58" s="218"/>
      <c r="BP58" s="218"/>
      <c r="BQ58" s="215">
        <v>52</v>
      </c>
      <c r="BR58" s="216"/>
      <c r="BS58" s="771"/>
      <c r="BT58" s="772"/>
      <c r="BU58" s="772"/>
      <c r="BV58" s="772"/>
      <c r="BW58" s="772"/>
      <c r="BX58" s="772"/>
      <c r="BY58" s="772"/>
      <c r="BZ58" s="772"/>
      <c r="CA58" s="772"/>
      <c r="CB58" s="772"/>
      <c r="CC58" s="772"/>
      <c r="CD58" s="772"/>
      <c r="CE58" s="772"/>
      <c r="CF58" s="772"/>
      <c r="CG58" s="773"/>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0"/>
      <c r="R59" s="821"/>
      <c r="S59" s="821"/>
      <c r="T59" s="821"/>
      <c r="U59" s="821"/>
      <c r="V59" s="821"/>
      <c r="W59" s="821"/>
      <c r="X59" s="821"/>
      <c r="Y59" s="821"/>
      <c r="Z59" s="821"/>
      <c r="AA59" s="821"/>
      <c r="AB59" s="821"/>
      <c r="AC59" s="821"/>
      <c r="AD59" s="821"/>
      <c r="AE59" s="822"/>
      <c r="AF59" s="751"/>
      <c r="AG59" s="752"/>
      <c r="AH59" s="752"/>
      <c r="AI59" s="752"/>
      <c r="AJ59" s="753"/>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5"/>
      <c r="BK59" s="205"/>
      <c r="BL59" s="205"/>
      <c r="BM59" s="205"/>
      <c r="BN59" s="205"/>
      <c r="BO59" s="218"/>
      <c r="BP59" s="218"/>
      <c r="BQ59" s="215">
        <v>53</v>
      </c>
      <c r="BR59" s="216"/>
      <c r="BS59" s="771"/>
      <c r="BT59" s="772"/>
      <c r="BU59" s="772"/>
      <c r="BV59" s="772"/>
      <c r="BW59" s="772"/>
      <c r="BX59" s="772"/>
      <c r="BY59" s="772"/>
      <c r="BZ59" s="772"/>
      <c r="CA59" s="772"/>
      <c r="CB59" s="772"/>
      <c r="CC59" s="772"/>
      <c r="CD59" s="772"/>
      <c r="CE59" s="772"/>
      <c r="CF59" s="772"/>
      <c r="CG59" s="773"/>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0"/>
      <c r="R60" s="821"/>
      <c r="S60" s="821"/>
      <c r="T60" s="821"/>
      <c r="U60" s="821"/>
      <c r="V60" s="821"/>
      <c r="W60" s="821"/>
      <c r="X60" s="821"/>
      <c r="Y60" s="821"/>
      <c r="Z60" s="821"/>
      <c r="AA60" s="821"/>
      <c r="AB60" s="821"/>
      <c r="AC60" s="821"/>
      <c r="AD60" s="821"/>
      <c r="AE60" s="822"/>
      <c r="AF60" s="751"/>
      <c r="AG60" s="752"/>
      <c r="AH60" s="752"/>
      <c r="AI60" s="752"/>
      <c r="AJ60" s="753"/>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5"/>
      <c r="BK60" s="205"/>
      <c r="BL60" s="205"/>
      <c r="BM60" s="205"/>
      <c r="BN60" s="205"/>
      <c r="BO60" s="218"/>
      <c r="BP60" s="218"/>
      <c r="BQ60" s="215">
        <v>54</v>
      </c>
      <c r="BR60" s="216"/>
      <c r="BS60" s="771"/>
      <c r="BT60" s="772"/>
      <c r="BU60" s="772"/>
      <c r="BV60" s="772"/>
      <c r="BW60" s="772"/>
      <c r="BX60" s="772"/>
      <c r="BY60" s="772"/>
      <c r="BZ60" s="772"/>
      <c r="CA60" s="772"/>
      <c r="CB60" s="772"/>
      <c r="CC60" s="772"/>
      <c r="CD60" s="772"/>
      <c r="CE60" s="772"/>
      <c r="CF60" s="772"/>
      <c r="CG60" s="773"/>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0"/>
      <c r="R61" s="821"/>
      <c r="S61" s="821"/>
      <c r="T61" s="821"/>
      <c r="U61" s="821"/>
      <c r="V61" s="821"/>
      <c r="W61" s="821"/>
      <c r="X61" s="821"/>
      <c r="Y61" s="821"/>
      <c r="Z61" s="821"/>
      <c r="AA61" s="821"/>
      <c r="AB61" s="821"/>
      <c r="AC61" s="821"/>
      <c r="AD61" s="821"/>
      <c r="AE61" s="822"/>
      <c r="AF61" s="751"/>
      <c r="AG61" s="752"/>
      <c r="AH61" s="752"/>
      <c r="AI61" s="752"/>
      <c r="AJ61" s="753"/>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5"/>
      <c r="BK61" s="205"/>
      <c r="BL61" s="205"/>
      <c r="BM61" s="205"/>
      <c r="BN61" s="205"/>
      <c r="BO61" s="218"/>
      <c r="BP61" s="218"/>
      <c r="BQ61" s="215">
        <v>55</v>
      </c>
      <c r="BR61" s="216"/>
      <c r="BS61" s="771"/>
      <c r="BT61" s="772"/>
      <c r="BU61" s="772"/>
      <c r="BV61" s="772"/>
      <c r="BW61" s="772"/>
      <c r="BX61" s="772"/>
      <c r="BY61" s="772"/>
      <c r="BZ61" s="772"/>
      <c r="CA61" s="772"/>
      <c r="CB61" s="772"/>
      <c r="CC61" s="772"/>
      <c r="CD61" s="772"/>
      <c r="CE61" s="772"/>
      <c r="CF61" s="772"/>
      <c r="CG61" s="773"/>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0"/>
      <c r="R62" s="821"/>
      <c r="S62" s="821"/>
      <c r="T62" s="821"/>
      <c r="U62" s="821"/>
      <c r="V62" s="821"/>
      <c r="W62" s="821"/>
      <c r="X62" s="821"/>
      <c r="Y62" s="821"/>
      <c r="Z62" s="821"/>
      <c r="AA62" s="821"/>
      <c r="AB62" s="821"/>
      <c r="AC62" s="821"/>
      <c r="AD62" s="821"/>
      <c r="AE62" s="822"/>
      <c r="AF62" s="751"/>
      <c r="AG62" s="752"/>
      <c r="AH62" s="752"/>
      <c r="AI62" s="752"/>
      <c r="AJ62" s="753"/>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390</v>
      </c>
      <c r="BK62" s="793"/>
      <c r="BL62" s="793"/>
      <c r="BM62" s="793"/>
      <c r="BN62" s="794"/>
      <c r="BO62" s="218"/>
      <c r="BP62" s="218"/>
      <c r="BQ62" s="215">
        <v>56</v>
      </c>
      <c r="BR62" s="216"/>
      <c r="BS62" s="771"/>
      <c r="BT62" s="772"/>
      <c r="BU62" s="772"/>
      <c r="BV62" s="772"/>
      <c r="BW62" s="772"/>
      <c r="BX62" s="772"/>
      <c r="BY62" s="772"/>
      <c r="BZ62" s="772"/>
      <c r="CA62" s="772"/>
      <c r="CB62" s="772"/>
      <c r="CC62" s="772"/>
      <c r="CD62" s="772"/>
      <c r="CE62" s="772"/>
      <c r="CF62" s="772"/>
      <c r="CG62" s="773"/>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199"/>
    </row>
    <row r="63" spans="1:131" s="200" customFormat="1" ht="26.25" customHeight="1" thickBot="1">
      <c r="A63" s="217" t="s">
        <v>369</v>
      </c>
      <c r="B63" s="777" t="s">
        <v>391</v>
      </c>
      <c r="C63" s="778"/>
      <c r="D63" s="778"/>
      <c r="E63" s="778"/>
      <c r="F63" s="778"/>
      <c r="G63" s="778"/>
      <c r="H63" s="778"/>
      <c r="I63" s="778"/>
      <c r="J63" s="778"/>
      <c r="K63" s="778"/>
      <c r="L63" s="778"/>
      <c r="M63" s="778"/>
      <c r="N63" s="778"/>
      <c r="O63" s="778"/>
      <c r="P63" s="779"/>
      <c r="Q63" s="825"/>
      <c r="R63" s="826"/>
      <c r="S63" s="826"/>
      <c r="T63" s="826"/>
      <c r="U63" s="826"/>
      <c r="V63" s="826"/>
      <c r="W63" s="826"/>
      <c r="X63" s="826"/>
      <c r="Y63" s="826"/>
      <c r="Z63" s="826"/>
      <c r="AA63" s="826"/>
      <c r="AB63" s="826"/>
      <c r="AC63" s="826"/>
      <c r="AD63" s="826"/>
      <c r="AE63" s="827"/>
      <c r="AF63" s="828">
        <v>91</v>
      </c>
      <c r="AG63" s="829"/>
      <c r="AH63" s="829"/>
      <c r="AI63" s="829"/>
      <c r="AJ63" s="830"/>
      <c r="AK63" s="831"/>
      <c r="AL63" s="826"/>
      <c r="AM63" s="826"/>
      <c r="AN63" s="826"/>
      <c r="AO63" s="826"/>
      <c r="AP63" s="829"/>
      <c r="AQ63" s="829"/>
      <c r="AR63" s="829"/>
      <c r="AS63" s="829"/>
      <c r="AT63" s="829"/>
      <c r="AU63" s="829"/>
      <c r="AV63" s="829"/>
      <c r="AW63" s="829"/>
      <c r="AX63" s="829"/>
      <c r="AY63" s="829"/>
      <c r="AZ63" s="833"/>
      <c r="BA63" s="833"/>
      <c r="BB63" s="833"/>
      <c r="BC63" s="833"/>
      <c r="BD63" s="833"/>
      <c r="BE63" s="834"/>
      <c r="BF63" s="834"/>
      <c r="BG63" s="834"/>
      <c r="BH63" s="834"/>
      <c r="BI63" s="835"/>
      <c r="BJ63" s="836" t="s">
        <v>111</v>
      </c>
      <c r="BK63" s="837"/>
      <c r="BL63" s="837"/>
      <c r="BM63" s="837"/>
      <c r="BN63" s="838"/>
      <c r="BO63" s="218"/>
      <c r="BP63" s="218"/>
      <c r="BQ63" s="215">
        <v>57</v>
      </c>
      <c r="BR63" s="216"/>
      <c r="BS63" s="771"/>
      <c r="BT63" s="772"/>
      <c r="BU63" s="772"/>
      <c r="BV63" s="772"/>
      <c r="BW63" s="772"/>
      <c r="BX63" s="772"/>
      <c r="BY63" s="772"/>
      <c r="BZ63" s="772"/>
      <c r="CA63" s="772"/>
      <c r="CB63" s="772"/>
      <c r="CC63" s="772"/>
      <c r="CD63" s="772"/>
      <c r="CE63" s="772"/>
      <c r="CF63" s="772"/>
      <c r="CG63" s="773"/>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71"/>
      <c r="BT64" s="772"/>
      <c r="BU64" s="772"/>
      <c r="BV64" s="772"/>
      <c r="BW64" s="772"/>
      <c r="BX64" s="772"/>
      <c r="BY64" s="772"/>
      <c r="BZ64" s="772"/>
      <c r="CA64" s="772"/>
      <c r="CB64" s="772"/>
      <c r="CC64" s="772"/>
      <c r="CD64" s="772"/>
      <c r="CE64" s="772"/>
      <c r="CF64" s="772"/>
      <c r="CG64" s="773"/>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71"/>
      <c r="BT65" s="772"/>
      <c r="BU65" s="772"/>
      <c r="BV65" s="772"/>
      <c r="BW65" s="772"/>
      <c r="BX65" s="772"/>
      <c r="BY65" s="772"/>
      <c r="BZ65" s="772"/>
      <c r="CA65" s="772"/>
      <c r="CB65" s="772"/>
      <c r="CC65" s="772"/>
      <c r="CD65" s="772"/>
      <c r="CE65" s="772"/>
      <c r="CF65" s="772"/>
      <c r="CG65" s="773"/>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199"/>
    </row>
    <row r="66" spans="1:131" s="200" customFormat="1" ht="26.25" customHeight="1">
      <c r="A66" s="730" t="s">
        <v>393</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39" t="s">
        <v>376</v>
      </c>
      <c r="AG66" s="800"/>
      <c r="AH66" s="800"/>
      <c r="AI66" s="800"/>
      <c r="AJ66" s="840"/>
      <c r="AK66" s="707" t="s">
        <v>377</v>
      </c>
      <c r="AL66" s="731"/>
      <c r="AM66" s="731"/>
      <c r="AN66" s="731"/>
      <c r="AO66" s="732"/>
      <c r="AP66" s="707" t="s">
        <v>378</v>
      </c>
      <c r="AQ66" s="708"/>
      <c r="AR66" s="708"/>
      <c r="AS66" s="708"/>
      <c r="AT66" s="709"/>
      <c r="AU66" s="707" t="s">
        <v>394</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1"/>
      <c r="AG67" s="803"/>
      <c r="AH67" s="803"/>
      <c r="AI67" s="803"/>
      <c r="AJ67" s="842"/>
      <c r="AK67" s="843"/>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9"/>
    </row>
    <row r="68" spans="1:131" s="200" customFormat="1" ht="26.25" customHeight="1" thickTop="1">
      <c r="A68" s="211">
        <v>1</v>
      </c>
      <c r="B68" s="856" t="s">
        <v>545</v>
      </c>
      <c r="C68" s="857"/>
      <c r="D68" s="857"/>
      <c r="E68" s="857"/>
      <c r="F68" s="857"/>
      <c r="G68" s="857"/>
      <c r="H68" s="857"/>
      <c r="I68" s="857"/>
      <c r="J68" s="857"/>
      <c r="K68" s="857"/>
      <c r="L68" s="857"/>
      <c r="M68" s="857"/>
      <c r="N68" s="857"/>
      <c r="O68" s="857"/>
      <c r="P68" s="858"/>
      <c r="Q68" s="859">
        <v>5581</v>
      </c>
      <c r="R68" s="853"/>
      <c r="S68" s="853"/>
      <c r="T68" s="853"/>
      <c r="U68" s="853"/>
      <c r="V68" s="853">
        <v>5440</v>
      </c>
      <c r="W68" s="853"/>
      <c r="X68" s="853"/>
      <c r="Y68" s="853"/>
      <c r="Z68" s="853"/>
      <c r="AA68" s="853">
        <v>141</v>
      </c>
      <c r="AB68" s="853"/>
      <c r="AC68" s="853"/>
      <c r="AD68" s="853"/>
      <c r="AE68" s="853"/>
      <c r="AF68" s="853">
        <v>141</v>
      </c>
      <c r="AG68" s="853"/>
      <c r="AH68" s="853"/>
      <c r="AI68" s="853"/>
      <c r="AJ68" s="853"/>
      <c r="AK68" s="853">
        <v>443</v>
      </c>
      <c r="AL68" s="853"/>
      <c r="AM68" s="853"/>
      <c r="AN68" s="853"/>
      <c r="AO68" s="853"/>
      <c r="AP68" s="853">
        <v>538</v>
      </c>
      <c r="AQ68" s="853"/>
      <c r="AR68" s="853"/>
      <c r="AS68" s="853"/>
      <c r="AT68" s="853"/>
      <c r="AU68" s="853"/>
      <c r="AV68" s="853"/>
      <c r="AW68" s="853"/>
      <c r="AX68" s="853"/>
      <c r="AY68" s="853"/>
      <c r="AZ68" s="854"/>
      <c r="BA68" s="854"/>
      <c r="BB68" s="854"/>
      <c r="BC68" s="854"/>
      <c r="BD68" s="855"/>
      <c r="BE68" s="218"/>
      <c r="BF68" s="218"/>
      <c r="BG68" s="218"/>
      <c r="BH68" s="218"/>
      <c r="BI68" s="218"/>
      <c r="BJ68" s="218"/>
      <c r="BK68" s="218"/>
      <c r="BL68" s="218"/>
      <c r="BM68" s="218"/>
      <c r="BN68" s="218"/>
      <c r="BO68" s="218"/>
      <c r="BP68" s="218"/>
      <c r="BQ68" s="215">
        <v>62</v>
      </c>
      <c r="BR68" s="220"/>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9"/>
    </row>
    <row r="69" spans="1:131" s="200" customFormat="1" ht="26.25" customHeight="1">
      <c r="A69" s="214">
        <v>2</v>
      </c>
      <c r="B69" s="861" t="s">
        <v>546</v>
      </c>
      <c r="C69" s="862"/>
      <c r="D69" s="862"/>
      <c r="E69" s="862"/>
      <c r="F69" s="862"/>
      <c r="G69" s="862"/>
      <c r="H69" s="862"/>
      <c r="I69" s="862"/>
      <c r="J69" s="862"/>
      <c r="K69" s="862"/>
      <c r="L69" s="862"/>
      <c r="M69" s="862"/>
      <c r="N69" s="862"/>
      <c r="O69" s="862"/>
      <c r="P69" s="863"/>
      <c r="Q69" s="860">
        <v>643</v>
      </c>
      <c r="R69" s="818"/>
      <c r="S69" s="818"/>
      <c r="T69" s="818"/>
      <c r="U69" s="818"/>
      <c r="V69" s="818">
        <v>535</v>
      </c>
      <c r="W69" s="818"/>
      <c r="X69" s="818"/>
      <c r="Y69" s="818"/>
      <c r="Z69" s="818"/>
      <c r="AA69" s="818">
        <v>108</v>
      </c>
      <c r="AB69" s="818"/>
      <c r="AC69" s="818"/>
      <c r="AD69" s="818"/>
      <c r="AE69" s="818"/>
      <c r="AF69" s="818">
        <v>813</v>
      </c>
      <c r="AG69" s="818"/>
      <c r="AH69" s="818"/>
      <c r="AI69" s="818"/>
      <c r="AJ69" s="818"/>
      <c r="AK69" s="818"/>
      <c r="AL69" s="818"/>
      <c r="AM69" s="818"/>
      <c r="AN69" s="818"/>
      <c r="AO69" s="818"/>
      <c r="AP69" s="818">
        <v>221</v>
      </c>
      <c r="AQ69" s="818"/>
      <c r="AR69" s="818"/>
      <c r="AS69" s="818"/>
      <c r="AT69" s="818"/>
      <c r="AU69" s="818"/>
      <c r="AV69" s="818"/>
      <c r="AW69" s="818"/>
      <c r="AX69" s="818"/>
      <c r="AY69" s="818"/>
      <c r="AZ69" s="864"/>
      <c r="BA69" s="864"/>
      <c r="BB69" s="864"/>
      <c r="BC69" s="864"/>
      <c r="BD69" s="865"/>
      <c r="BE69" s="218"/>
      <c r="BF69" s="218"/>
      <c r="BG69" s="218"/>
      <c r="BH69" s="218"/>
      <c r="BI69" s="218"/>
      <c r="BJ69" s="218"/>
      <c r="BK69" s="218"/>
      <c r="BL69" s="218"/>
      <c r="BM69" s="218"/>
      <c r="BN69" s="218"/>
      <c r="BO69" s="218"/>
      <c r="BP69" s="218"/>
      <c r="BQ69" s="215">
        <v>63</v>
      </c>
      <c r="BR69" s="220"/>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9"/>
    </row>
    <row r="70" spans="1:131" s="200" customFormat="1" ht="26.25" customHeight="1">
      <c r="A70" s="214">
        <v>3</v>
      </c>
      <c r="B70" s="745" t="s">
        <v>538</v>
      </c>
      <c r="C70" s="746"/>
      <c r="D70" s="746"/>
      <c r="E70" s="746"/>
      <c r="F70" s="746"/>
      <c r="G70" s="746"/>
      <c r="H70" s="746"/>
      <c r="I70" s="746"/>
      <c r="J70" s="746"/>
      <c r="K70" s="746"/>
      <c r="L70" s="746"/>
      <c r="M70" s="746"/>
      <c r="N70" s="746"/>
      <c r="O70" s="746"/>
      <c r="P70" s="747"/>
      <c r="Q70" s="860">
        <v>10590</v>
      </c>
      <c r="R70" s="818"/>
      <c r="S70" s="818"/>
      <c r="T70" s="818"/>
      <c r="U70" s="818"/>
      <c r="V70" s="818">
        <v>9677</v>
      </c>
      <c r="W70" s="818"/>
      <c r="X70" s="818"/>
      <c r="Y70" s="818"/>
      <c r="Z70" s="818"/>
      <c r="AA70" s="818">
        <v>913</v>
      </c>
      <c r="AB70" s="818"/>
      <c r="AC70" s="818"/>
      <c r="AD70" s="818"/>
      <c r="AE70" s="818"/>
      <c r="AF70" s="818"/>
      <c r="AG70" s="818"/>
      <c r="AH70" s="818"/>
      <c r="AI70" s="818"/>
      <c r="AJ70" s="818"/>
      <c r="AK70" s="818">
        <v>15</v>
      </c>
      <c r="AL70" s="818"/>
      <c r="AM70" s="818"/>
      <c r="AN70" s="818"/>
      <c r="AO70" s="818"/>
      <c r="AP70" s="818"/>
      <c r="AQ70" s="818"/>
      <c r="AR70" s="818"/>
      <c r="AS70" s="818"/>
      <c r="AT70" s="818"/>
      <c r="AU70" s="818"/>
      <c r="AV70" s="818"/>
      <c r="AW70" s="818"/>
      <c r="AX70" s="818"/>
      <c r="AY70" s="818"/>
      <c r="AZ70" s="864"/>
      <c r="BA70" s="864"/>
      <c r="BB70" s="864"/>
      <c r="BC70" s="864"/>
      <c r="BD70" s="865"/>
      <c r="BE70" s="218"/>
      <c r="BF70" s="218"/>
      <c r="BG70" s="218"/>
      <c r="BH70" s="218"/>
      <c r="BI70" s="218"/>
      <c r="BJ70" s="218"/>
      <c r="BK70" s="218"/>
      <c r="BL70" s="218"/>
      <c r="BM70" s="218"/>
      <c r="BN70" s="218"/>
      <c r="BO70" s="218"/>
      <c r="BP70" s="218"/>
      <c r="BQ70" s="215">
        <v>64</v>
      </c>
      <c r="BR70" s="220"/>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9"/>
    </row>
    <row r="71" spans="1:131" s="200" customFormat="1" ht="26.25" customHeight="1">
      <c r="A71" s="214">
        <v>4</v>
      </c>
      <c r="B71" s="745" t="s">
        <v>539</v>
      </c>
      <c r="C71" s="746"/>
      <c r="D71" s="746"/>
      <c r="E71" s="746"/>
      <c r="F71" s="746"/>
      <c r="G71" s="746"/>
      <c r="H71" s="746"/>
      <c r="I71" s="746"/>
      <c r="J71" s="746"/>
      <c r="K71" s="746"/>
      <c r="L71" s="746"/>
      <c r="M71" s="746"/>
      <c r="N71" s="746"/>
      <c r="O71" s="746"/>
      <c r="P71" s="747"/>
      <c r="Q71" s="860">
        <v>1588</v>
      </c>
      <c r="R71" s="818"/>
      <c r="S71" s="818"/>
      <c r="T71" s="818"/>
      <c r="U71" s="818"/>
      <c r="V71" s="818">
        <v>1587</v>
      </c>
      <c r="W71" s="818"/>
      <c r="X71" s="818"/>
      <c r="Y71" s="818"/>
      <c r="Z71" s="818"/>
      <c r="AA71" s="818">
        <v>1</v>
      </c>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8"/>
      <c r="AY71" s="818"/>
      <c r="AZ71" s="864"/>
      <c r="BA71" s="864"/>
      <c r="BB71" s="864"/>
      <c r="BC71" s="864"/>
      <c r="BD71" s="865"/>
      <c r="BE71" s="218"/>
      <c r="BF71" s="218"/>
      <c r="BG71" s="218"/>
      <c r="BH71" s="218"/>
      <c r="BI71" s="218"/>
      <c r="BJ71" s="218"/>
      <c r="BK71" s="218"/>
      <c r="BL71" s="218"/>
      <c r="BM71" s="218"/>
      <c r="BN71" s="218"/>
      <c r="BO71" s="218"/>
      <c r="BP71" s="218"/>
      <c r="BQ71" s="215">
        <v>65</v>
      </c>
      <c r="BR71" s="220"/>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9"/>
    </row>
    <row r="72" spans="1:131" s="200" customFormat="1" ht="26.25" customHeight="1">
      <c r="A72" s="214">
        <v>5</v>
      </c>
      <c r="B72" s="745" t="s">
        <v>540</v>
      </c>
      <c r="C72" s="746"/>
      <c r="D72" s="746"/>
      <c r="E72" s="746"/>
      <c r="F72" s="746"/>
      <c r="G72" s="746"/>
      <c r="H72" s="746"/>
      <c r="I72" s="746"/>
      <c r="J72" s="746"/>
      <c r="K72" s="746"/>
      <c r="L72" s="746"/>
      <c r="M72" s="746"/>
      <c r="N72" s="746"/>
      <c r="O72" s="746"/>
      <c r="P72" s="747"/>
      <c r="Q72" s="860">
        <v>2</v>
      </c>
      <c r="R72" s="818"/>
      <c r="S72" s="818"/>
      <c r="T72" s="818"/>
      <c r="U72" s="818"/>
      <c r="V72" s="818">
        <v>1</v>
      </c>
      <c r="W72" s="818"/>
      <c r="X72" s="818"/>
      <c r="Y72" s="818"/>
      <c r="Z72" s="818"/>
      <c r="AA72" s="818">
        <v>1</v>
      </c>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64"/>
      <c r="BA72" s="864"/>
      <c r="BB72" s="864"/>
      <c r="BC72" s="864"/>
      <c r="BD72" s="865"/>
      <c r="BE72" s="218"/>
      <c r="BF72" s="218"/>
      <c r="BG72" s="218"/>
      <c r="BH72" s="218"/>
      <c r="BI72" s="218"/>
      <c r="BJ72" s="218"/>
      <c r="BK72" s="218"/>
      <c r="BL72" s="218"/>
      <c r="BM72" s="218"/>
      <c r="BN72" s="218"/>
      <c r="BO72" s="218"/>
      <c r="BP72" s="218"/>
      <c r="BQ72" s="215">
        <v>66</v>
      </c>
      <c r="BR72" s="220"/>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9"/>
    </row>
    <row r="73" spans="1:131" s="200" customFormat="1" ht="26.25" customHeight="1">
      <c r="A73" s="214">
        <v>6</v>
      </c>
      <c r="B73" s="745" t="s">
        <v>541</v>
      </c>
      <c r="C73" s="746"/>
      <c r="D73" s="746"/>
      <c r="E73" s="746"/>
      <c r="F73" s="746"/>
      <c r="G73" s="746"/>
      <c r="H73" s="746"/>
      <c r="I73" s="746"/>
      <c r="J73" s="746"/>
      <c r="K73" s="746"/>
      <c r="L73" s="746"/>
      <c r="M73" s="746"/>
      <c r="N73" s="746"/>
      <c r="O73" s="746"/>
      <c r="P73" s="747"/>
      <c r="Q73" s="860">
        <v>54</v>
      </c>
      <c r="R73" s="818"/>
      <c r="S73" s="818"/>
      <c r="T73" s="818"/>
      <c r="U73" s="818"/>
      <c r="V73" s="818">
        <v>48</v>
      </c>
      <c r="W73" s="818"/>
      <c r="X73" s="818"/>
      <c r="Y73" s="818"/>
      <c r="Z73" s="818"/>
      <c r="AA73" s="818">
        <v>6</v>
      </c>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4"/>
      <c r="BA73" s="864"/>
      <c r="BB73" s="864"/>
      <c r="BC73" s="864"/>
      <c r="BD73" s="865"/>
      <c r="BE73" s="218"/>
      <c r="BF73" s="218"/>
      <c r="BG73" s="218"/>
      <c r="BH73" s="218"/>
      <c r="BI73" s="218"/>
      <c r="BJ73" s="218"/>
      <c r="BK73" s="218"/>
      <c r="BL73" s="218"/>
      <c r="BM73" s="218"/>
      <c r="BN73" s="218"/>
      <c r="BO73" s="218"/>
      <c r="BP73" s="218"/>
      <c r="BQ73" s="215">
        <v>67</v>
      </c>
      <c r="BR73" s="220"/>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9"/>
    </row>
    <row r="74" spans="1:131" s="200" customFormat="1" ht="26.25" customHeight="1">
      <c r="A74" s="214">
        <v>7</v>
      </c>
      <c r="B74" s="745" t="s">
        <v>542</v>
      </c>
      <c r="C74" s="746"/>
      <c r="D74" s="746"/>
      <c r="E74" s="746"/>
      <c r="F74" s="746"/>
      <c r="G74" s="746"/>
      <c r="H74" s="746"/>
      <c r="I74" s="746"/>
      <c r="J74" s="746"/>
      <c r="K74" s="746"/>
      <c r="L74" s="746"/>
      <c r="M74" s="746"/>
      <c r="N74" s="746"/>
      <c r="O74" s="746"/>
      <c r="P74" s="747"/>
      <c r="Q74" s="860">
        <v>42</v>
      </c>
      <c r="R74" s="818"/>
      <c r="S74" s="818"/>
      <c r="T74" s="818"/>
      <c r="U74" s="818"/>
      <c r="V74" s="818">
        <v>37</v>
      </c>
      <c r="W74" s="818"/>
      <c r="X74" s="818"/>
      <c r="Y74" s="818"/>
      <c r="Z74" s="818"/>
      <c r="AA74" s="818">
        <v>5</v>
      </c>
      <c r="AB74" s="818"/>
      <c r="AC74" s="818"/>
      <c r="AD74" s="818"/>
      <c r="AE74" s="818"/>
      <c r="AF74" s="818"/>
      <c r="AG74" s="818"/>
      <c r="AH74" s="818"/>
      <c r="AI74" s="818"/>
      <c r="AJ74" s="818"/>
      <c r="AK74" s="818">
        <v>18</v>
      </c>
      <c r="AL74" s="818"/>
      <c r="AM74" s="818"/>
      <c r="AN74" s="818"/>
      <c r="AO74" s="818"/>
      <c r="AP74" s="818"/>
      <c r="AQ74" s="818"/>
      <c r="AR74" s="818"/>
      <c r="AS74" s="818"/>
      <c r="AT74" s="818"/>
      <c r="AU74" s="818"/>
      <c r="AV74" s="818"/>
      <c r="AW74" s="818"/>
      <c r="AX74" s="818"/>
      <c r="AY74" s="818"/>
      <c r="AZ74" s="864"/>
      <c r="BA74" s="864"/>
      <c r="BB74" s="864"/>
      <c r="BC74" s="864"/>
      <c r="BD74" s="865"/>
      <c r="BE74" s="218"/>
      <c r="BF74" s="218"/>
      <c r="BG74" s="218"/>
      <c r="BH74" s="218"/>
      <c r="BI74" s="218"/>
      <c r="BJ74" s="218"/>
      <c r="BK74" s="218"/>
      <c r="BL74" s="218"/>
      <c r="BM74" s="218"/>
      <c r="BN74" s="218"/>
      <c r="BO74" s="218"/>
      <c r="BP74" s="218"/>
      <c r="BQ74" s="215">
        <v>68</v>
      </c>
      <c r="BR74" s="220"/>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9"/>
    </row>
    <row r="75" spans="1:131" s="200" customFormat="1" ht="26.25" customHeight="1">
      <c r="A75" s="214">
        <v>8</v>
      </c>
      <c r="B75" s="745" t="s">
        <v>543</v>
      </c>
      <c r="C75" s="746"/>
      <c r="D75" s="746"/>
      <c r="E75" s="746"/>
      <c r="F75" s="746"/>
      <c r="G75" s="746"/>
      <c r="H75" s="746"/>
      <c r="I75" s="746"/>
      <c r="J75" s="746"/>
      <c r="K75" s="746"/>
      <c r="L75" s="746"/>
      <c r="M75" s="746"/>
      <c r="N75" s="746"/>
      <c r="O75" s="746"/>
      <c r="P75" s="747"/>
      <c r="Q75" s="866">
        <v>771</v>
      </c>
      <c r="R75" s="867"/>
      <c r="S75" s="867"/>
      <c r="T75" s="867"/>
      <c r="U75" s="817"/>
      <c r="V75" s="868">
        <v>722</v>
      </c>
      <c r="W75" s="867"/>
      <c r="X75" s="867"/>
      <c r="Y75" s="867"/>
      <c r="Z75" s="817"/>
      <c r="AA75" s="868">
        <v>49</v>
      </c>
      <c r="AB75" s="867"/>
      <c r="AC75" s="867"/>
      <c r="AD75" s="867"/>
      <c r="AE75" s="817"/>
      <c r="AF75" s="868">
        <v>49</v>
      </c>
      <c r="AG75" s="867"/>
      <c r="AH75" s="867"/>
      <c r="AI75" s="867"/>
      <c r="AJ75" s="817"/>
      <c r="AK75" s="868">
        <v>0</v>
      </c>
      <c r="AL75" s="867"/>
      <c r="AM75" s="867"/>
      <c r="AN75" s="867"/>
      <c r="AO75" s="817"/>
      <c r="AP75" s="868" t="s">
        <v>536</v>
      </c>
      <c r="AQ75" s="867"/>
      <c r="AR75" s="867"/>
      <c r="AS75" s="867"/>
      <c r="AT75" s="817"/>
      <c r="AU75" s="868" t="s">
        <v>536</v>
      </c>
      <c r="AV75" s="867"/>
      <c r="AW75" s="867"/>
      <c r="AX75" s="867"/>
      <c r="AY75" s="817"/>
      <c r="AZ75" s="864"/>
      <c r="BA75" s="864"/>
      <c r="BB75" s="864"/>
      <c r="BC75" s="864"/>
      <c r="BD75" s="865"/>
      <c r="BE75" s="218"/>
      <c r="BF75" s="218"/>
      <c r="BG75" s="218"/>
      <c r="BH75" s="218"/>
      <c r="BI75" s="218"/>
      <c r="BJ75" s="218"/>
      <c r="BK75" s="218"/>
      <c r="BL75" s="218"/>
      <c r="BM75" s="218"/>
      <c r="BN75" s="218"/>
      <c r="BO75" s="218"/>
      <c r="BP75" s="218"/>
      <c r="BQ75" s="215">
        <v>69</v>
      </c>
      <c r="BR75" s="220"/>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9"/>
    </row>
    <row r="76" spans="1:131" s="200" customFormat="1" ht="26.25" customHeight="1">
      <c r="A76" s="214">
        <v>9</v>
      </c>
      <c r="B76" s="745" t="s">
        <v>544</v>
      </c>
      <c r="C76" s="746"/>
      <c r="D76" s="746"/>
      <c r="E76" s="746"/>
      <c r="F76" s="746"/>
      <c r="G76" s="746"/>
      <c r="H76" s="746"/>
      <c r="I76" s="746"/>
      <c r="J76" s="746"/>
      <c r="K76" s="746"/>
      <c r="L76" s="746"/>
      <c r="M76" s="746"/>
      <c r="N76" s="746"/>
      <c r="O76" s="746"/>
      <c r="P76" s="747"/>
      <c r="Q76" s="866">
        <v>246870</v>
      </c>
      <c r="R76" s="867"/>
      <c r="S76" s="867"/>
      <c r="T76" s="867"/>
      <c r="U76" s="817"/>
      <c r="V76" s="868">
        <v>235027</v>
      </c>
      <c r="W76" s="867"/>
      <c r="X76" s="867"/>
      <c r="Y76" s="867"/>
      <c r="Z76" s="817"/>
      <c r="AA76" s="868">
        <v>11843</v>
      </c>
      <c r="AB76" s="867"/>
      <c r="AC76" s="867"/>
      <c r="AD76" s="867"/>
      <c r="AE76" s="817"/>
      <c r="AF76" s="868">
        <v>11843</v>
      </c>
      <c r="AG76" s="867"/>
      <c r="AH76" s="867"/>
      <c r="AI76" s="867"/>
      <c r="AJ76" s="817"/>
      <c r="AK76" s="868">
        <v>516</v>
      </c>
      <c r="AL76" s="867"/>
      <c r="AM76" s="867"/>
      <c r="AN76" s="867"/>
      <c r="AO76" s="817"/>
      <c r="AP76" s="868" t="s">
        <v>536</v>
      </c>
      <c r="AQ76" s="867"/>
      <c r="AR76" s="867"/>
      <c r="AS76" s="867"/>
      <c r="AT76" s="817"/>
      <c r="AU76" s="868" t="s">
        <v>536</v>
      </c>
      <c r="AV76" s="867"/>
      <c r="AW76" s="867"/>
      <c r="AX76" s="867"/>
      <c r="AY76" s="817"/>
      <c r="AZ76" s="864"/>
      <c r="BA76" s="864"/>
      <c r="BB76" s="864"/>
      <c r="BC76" s="864"/>
      <c r="BD76" s="865"/>
      <c r="BE76" s="218"/>
      <c r="BF76" s="218"/>
      <c r="BG76" s="218"/>
      <c r="BH76" s="218"/>
      <c r="BI76" s="218"/>
      <c r="BJ76" s="218"/>
      <c r="BK76" s="218"/>
      <c r="BL76" s="218"/>
      <c r="BM76" s="218"/>
      <c r="BN76" s="218"/>
      <c r="BO76" s="218"/>
      <c r="BP76" s="218"/>
      <c r="BQ76" s="215">
        <v>70</v>
      </c>
      <c r="BR76" s="220"/>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9"/>
    </row>
    <row r="77" spans="1:131" s="200" customFormat="1" ht="26.25" customHeight="1">
      <c r="A77" s="214">
        <v>10</v>
      </c>
      <c r="B77" s="869"/>
      <c r="C77" s="870"/>
      <c r="D77" s="870"/>
      <c r="E77" s="870"/>
      <c r="F77" s="870"/>
      <c r="G77" s="870"/>
      <c r="H77" s="870"/>
      <c r="I77" s="870"/>
      <c r="J77" s="870"/>
      <c r="K77" s="870"/>
      <c r="L77" s="870"/>
      <c r="M77" s="870"/>
      <c r="N77" s="870"/>
      <c r="O77" s="870"/>
      <c r="P77" s="871"/>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8"/>
      <c r="BF77" s="218"/>
      <c r="BG77" s="218"/>
      <c r="BH77" s="218"/>
      <c r="BI77" s="218"/>
      <c r="BJ77" s="218"/>
      <c r="BK77" s="218"/>
      <c r="BL77" s="218"/>
      <c r="BM77" s="218"/>
      <c r="BN77" s="218"/>
      <c r="BO77" s="218"/>
      <c r="BP77" s="218"/>
      <c r="BQ77" s="215">
        <v>71</v>
      </c>
      <c r="BR77" s="220"/>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9"/>
    </row>
    <row r="78" spans="1:131" s="200" customFormat="1" ht="26.25" customHeight="1">
      <c r="A78" s="214">
        <v>11</v>
      </c>
      <c r="B78" s="869"/>
      <c r="C78" s="870"/>
      <c r="D78" s="870"/>
      <c r="E78" s="870"/>
      <c r="F78" s="870"/>
      <c r="G78" s="870"/>
      <c r="H78" s="870"/>
      <c r="I78" s="870"/>
      <c r="J78" s="870"/>
      <c r="K78" s="870"/>
      <c r="L78" s="870"/>
      <c r="M78" s="870"/>
      <c r="N78" s="870"/>
      <c r="O78" s="870"/>
      <c r="P78" s="871"/>
      <c r="Q78" s="860"/>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4"/>
      <c r="BA78" s="864"/>
      <c r="BB78" s="864"/>
      <c r="BC78" s="864"/>
      <c r="BD78" s="865"/>
      <c r="BE78" s="218"/>
      <c r="BF78" s="218"/>
      <c r="BG78" s="218"/>
      <c r="BH78" s="218"/>
      <c r="BI78" s="218"/>
      <c r="BJ78" s="221"/>
      <c r="BK78" s="221"/>
      <c r="BL78" s="221"/>
      <c r="BM78" s="221"/>
      <c r="BN78" s="221"/>
      <c r="BO78" s="218"/>
      <c r="BP78" s="218"/>
      <c r="BQ78" s="215">
        <v>72</v>
      </c>
      <c r="BR78" s="220"/>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9"/>
    </row>
    <row r="79" spans="1:131" s="200" customFormat="1" ht="26.25" customHeight="1">
      <c r="A79" s="214">
        <v>12</v>
      </c>
      <c r="B79" s="869"/>
      <c r="C79" s="870"/>
      <c r="D79" s="870"/>
      <c r="E79" s="870"/>
      <c r="F79" s="870"/>
      <c r="G79" s="870"/>
      <c r="H79" s="870"/>
      <c r="I79" s="870"/>
      <c r="J79" s="870"/>
      <c r="K79" s="870"/>
      <c r="L79" s="870"/>
      <c r="M79" s="870"/>
      <c r="N79" s="870"/>
      <c r="O79" s="870"/>
      <c r="P79" s="871"/>
      <c r="Q79" s="860"/>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8"/>
      <c r="BF79" s="218"/>
      <c r="BG79" s="218"/>
      <c r="BH79" s="218"/>
      <c r="BI79" s="218"/>
      <c r="BJ79" s="221"/>
      <c r="BK79" s="221"/>
      <c r="BL79" s="221"/>
      <c r="BM79" s="221"/>
      <c r="BN79" s="221"/>
      <c r="BO79" s="218"/>
      <c r="BP79" s="218"/>
      <c r="BQ79" s="215">
        <v>73</v>
      </c>
      <c r="BR79" s="220"/>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9"/>
    </row>
    <row r="80" spans="1:131" s="200" customFormat="1" ht="26.25" customHeight="1">
      <c r="A80" s="214">
        <v>13</v>
      </c>
      <c r="B80" s="869"/>
      <c r="C80" s="870"/>
      <c r="D80" s="870"/>
      <c r="E80" s="870"/>
      <c r="F80" s="870"/>
      <c r="G80" s="870"/>
      <c r="H80" s="870"/>
      <c r="I80" s="870"/>
      <c r="J80" s="870"/>
      <c r="K80" s="870"/>
      <c r="L80" s="870"/>
      <c r="M80" s="870"/>
      <c r="N80" s="870"/>
      <c r="O80" s="870"/>
      <c r="P80" s="871"/>
      <c r="Q80" s="860"/>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8"/>
      <c r="BF80" s="218"/>
      <c r="BG80" s="218"/>
      <c r="BH80" s="218"/>
      <c r="BI80" s="218"/>
      <c r="BJ80" s="218"/>
      <c r="BK80" s="218"/>
      <c r="BL80" s="218"/>
      <c r="BM80" s="218"/>
      <c r="BN80" s="218"/>
      <c r="BO80" s="218"/>
      <c r="BP80" s="218"/>
      <c r="BQ80" s="215">
        <v>74</v>
      </c>
      <c r="BR80" s="220"/>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9"/>
    </row>
    <row r="81" spans="1:131" s="200" customFormat="1" ht="26.25" customHeight="1">
      <c r="A81" s="214">
        <v>14</v>
      </c>
      <c r="B81" s="869"/>
      <c r="C81" s="870"/>
      <c r="D81" s="870"/>
      <c r="E81" s="870"/>
      <c r="F81" s="870"/>
      <c r="G81" s="870"/>
      <c r="H81" s="870"/>
      <c r="I81" s="870"/>
      <c r="J81" s="870"/>
      <c r="K81" s="870"/>
      <c r="L81" s="870"/>
      <c r="M81" s="870"/>
      <c r="N81" s="870"/>
      <c r="O81" s="870"/>
      <c r="P81" s="871"/>
      <c r="Q81" s="860"/>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8"/>
      <c r="BF81" s="218"/>
      <c r="BG81" s="218"/>
      <c r="BH81" s="218"/>
      <c r="BI81" s="218"/>
      <c r="BJ81" s="218"/>
      <c r="BK81" s="218"/>
      <c r="BL81" s="218"/>
      <c r="BM81" s="218"/>
      <c r="BN81" s="218"/>
      <c r="BO81" s="218"/>
      <c r="BP81" s="218"/>
      <c r="BQ81" s="215">
        <v>75</v>
      </c>
      <c r="BR81" s="220"/>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9"/>
    </row>
    <row r="82" spans="1:131" s="200" customFormat="1" ht="26.25" customHeight="1">
      <c r="A82" s="214">
        <v>15</v>
      </c>
      <c r="B82" s="869"/>
      <c r="C82" s="870"/>
      <c r="D82" s="870"/>
      <c r="E82" s="870"/>
      <c r="F82" s="870"/>
      <c r="G82" s="870"/>
      <c r="H82" s="870"/>
      <c r="I82" s="870"/>
      <c r="J82" s="870"/>
      <c r="K82" s="870"/>
      <c r="L82" s="870"/>
      <c r="M82" s="870"/>
      <c r="N82" s="870"/>
      <c r="O82" s="870"/>
      <c r="P82" s="871"/>
      <c r="Q82" s="860"/>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8"/>
      <c r="BF82" s="218"/>
      <c r="BG82" s="218"/>
      <c r="BH82" s="218"/>
      <c r="BI82" s="218"/>
      <c r="BJ82" s="218"/>
      <c r="BK82" s="218"/>
      <c r="BL82" s="218"/>
      <c r="BM82" s="218"/>
      <c r="BN82" s="218"/>
      <c r="BO82" s="218"/>
      <c r="BP82" s="218"/>
      <c r="BQ82" s="215">
        <v>76</v>
      </c>
      <c r="BR82" s="220"/>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9"/>
    </row>
    <row r="83" spans="1:131" s="200" customFormat="1" ht="26.25" customHeight="1">
      <c r="A83" s="214">
        <v>16</v>
      </c>
      <c r="B83" s="869"/>
      <c r="C83" s="870"/>
      <c r="D83" s="870"/>
      <c r="E83" s="870"/>
      <c r="F83" s="870"/>
      <c r="G83" s="870"/>
      <c r="H83" s="870"/>
      <c r="I83" s="870"/>
      <c r="J83" s="870"/>
      <c r="K83" s="870"/>
      <c r="L83" s="870"/>
      <c r="M83" s="870"/>
      <c r="N83" s="870"/>
      <c r="O83" s="870"/>
      <c r="P83" s="871"/>
      <c r="Q83" s="860"/>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8"/>
      <c r="BF83" s="218"/>
      <c r="BG83" s="218"/>
      <c r="BH83" s="218"/>
      <c r="BI83" s="218"/>
      <c r="BJ83" s="218"/>
      <c r="BK83" s="218"/>
      <c r="BL83" s="218"/>
      <c r="BM83" s="218"/>
      <c r="BN83" s="218"/>
      <c r="BO83" s="218"/>
      <c r="BP83" s="218"/>
      <c r="BQ83" s="215">
        <v>77</v>
      </c>
      <c r="BR83" s="220"/>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9"/>
    </row>
    <row r="84" spans="1:131" s="200" customFormat="1" ht="26.25" customHeight="1">
      <c r="A84" s="214">
        <v>17</v>
      </c>
      <c r="B84" s="869"/>
      <c r="C84" s="870"/>
      <c r="D84" s="870"/>
      <c r="E84" s="870"/>
      <c r="F84" s="870"/>
      <c r="G84" s="870"/>
      <c r="H84" s="870"/>
      <c r="I84" s="870"/>
      <c r="J84" s="870"/>
      <c r="K84" s="870"/>
      <c r="L84" s="870"/>
      <c r="M84" s="870"/>
      <c r="N84" s="870"/>
      <c r="O84" s="870"/>
      <c r="P84" s="871"/>
      <c r="Q84" s="860"/>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8"/>
      <c r="BF84" s="218"/>
      <c r="BG84" s="218"/>
      <c r="BH84" s="218"/>
      <c r="BI84" s="218"/>
      <c r="BJ84" s="218"/>
      <c r="BK84" s="218"/>
      <c r="BL84" s="218"/>
      <c r="BM84" s="218"/>
      <c r="BN84" s="218"/>
      <c r="BO84" s="218"/>
      <c r="BP84" s="218"/>
      <c r="BQ84" s="215">
        <v>78</v>
      </c>
      <c r="BR84" s="220"/>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9"/>
    </row>
    <row r="85" spans="1:131" s="200" customFormat="1" ht="26.25" customHeight="1">
      <c r="A85" s="214">
        <v>18</v>
      </c>
      <c r="B85" s="869"/>
      <c r="C85" s="870"/>
      <c r="D85" s="870"/>
      <c r="E85" s="870"/>
      <c r="F85" s="870"/>
      <c r="G85" s="870"/>
      <c r="H85" s="870"/>
      <c r="I85" s="870"/>
      <c r="J85" s="870"/>
      <c r="K85" s="870"/>
      <c r="L85" s="870"/>
      <c r="M85" s="870"/>
      <c r="N85" s="870"/>
      <c r="O85" s="870"/>
      <c r="P85" s="871"/>
      <c r="Q85" s="860"/>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8"/>
      <c r="BF85" s="218"/>
      <c r="BG85" s="218"/>
      <c r="BH85" s="218"/>
      <c r="BI85" s="218"/>
      <c r="BJ85" s="218"/>
      <c r="BK85" s="218"/>
      <c r="BL85" s="218"/>
      <c r="BM85" s="218"/>
      <c r="BN85" s="218"/>
      <c r="BO85" s="218"/>
      <c r="BP85" s="218"/>
      <c r="BQ85" s="215">
        <v>79</v>
      </c>
      <c r="BR85" s="220"/>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9"/>
    </row>
    <row r="86" spans="1:131" s="200" customFormat="1" ht="26.25" customHeight="1">
      <c r="A86" s="214">
        <v>19</v>
      </c>
      <c r="B86" s="869"/>
      <c r="C86" s="870"/>
      <c r="D86" s="870"/>
      <c r="E86" s="870"/>
      <c r="F86" s="870"/>
      <c r="G86" s="870"/>
      <c r="H86" s="870"/>
      <c r="I86" s="870"/>
      <c r="J86" s="870"/>
      <c r="K86" s="870"/>
      <c r="L86" s="870"/>
      <c r="M86" s="870"/>
      <c r="N86" s="870"/>
      <c r="O86" s="870"/>
      <c r="P86" s="871"/>
      <c r="Q86" s="860"/>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8"/>
      <c r="BF86" s="218"/>
      <c r="BG86" s="218"/>
      <c r="BH86" s="218"/>
      <c r="BI86" s="218"/>
      <c r="BJ86" s="218"/>
      <c r="BK86" s="218"/>
      <c r="BL86" s="218"/>
      <c r="BM86" s="218"/>
      <c r="BN86" s="218"/>
      <c r="BO86" s="218"/>
      <c r="BP86" s="218"/>
      <c r="BQ86" s="215">
        <v>80</v>
      </c>
      <c r="BR86" s="220"/>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9"/>
    </row>
    <row r="88" spans="1:131" s="200" customFormat="1" ht="26.25" customHeight="1" thickBot="1">
      <c r="A88" s="217" t="s">
        <v>369</v>
      </c>
      <c r="B88" s="777" t="s">
        <v>395</v>
      </c>
      <c r="C88" s="778"/>
      <c r="D88" s="778"/>
      <c r="E88" s="778"/>
      <c r="F88" s="778"/>
      <c r="G88" s="778"/>
      <c r="H88" s="778"/>
      <c r="I88" s="778"/>
      <c r="J88" s="778"/>
      <c r="K88" s="778"/>
      <c r="L88" s="778"/>
      <c r="M88" s="778"/>
      <c r="N88" s="778"/>
      <c r="O88" s="778"/>
      <c r="P88" s="779"/>
      <c r="Q88" s="825"/>
      <c r="R88" s="826"/>
      <c r="S88" s="826"/>
      <c r="T88" s="826"/>
      <c r="U88" s="826"/>
      <c r="V88" s="826"/>
      <c r="W88" s="826"/>
      <c r="X88" s="826"/>
      <c r="Y88" s="826"/>
      <c r="Z88" s="826"/>
      <c r="AA88" s="826"/>
      <c r="AB88" s="826"/>
      <c r="AC88" s="826"/>
      <c r="AD88" s="826"/>
      <c r="AE88" s="826"/>
      <c r="AF88" s="829"/>
      <c r="AG88" s="829"/>
      <c r="AH88" s="829"/>
      <c r="AI88" s="829"/>
      <c r="AJ88" s="829"/>
      <c r="AK88" s="826"/>
      <c r="AL88" s="826"/>
      <c r="AM88" s="826"/>
      <c r="AN88" s="826"/>
      <c r="AO88" s="826"/>
      <c r="AP88" s="829"/>
      <c r="AQ88" s="829"/>
      <c r="AR88" s="829"/>
      <c r="AS88" s="829"/>
      <c r="AT88" s="829"/>
      <c r="AU88" s="829"/>
      <c r="AV88" s="829"/>
      <c r="AW88" s="829"/>
      <c r="AX88" s="829"/>
      <c r="AY88" s="829"/>
      <c r="AZ88" s="834"/>
      <c r="BA88" s="834"/>
      <c r="BB88" s="834"/>
      <c r="BC88" s="834"/>
      <c r="BD88" s="835"/>
      <c r="BE88" s="218"/>
      <c r="BF88" s="218"/>
      <c r="BG88" s="218"/>
      <c r="BH88" s="218"/>
      <c r="BI88" s="218"/>
      <c r="BJ88" s="218"/>
      <c r="BK88" s="218"/>
      <c r="BL88" s="218"/>
      <c r="BM88" s="218"/>
      <c r="BN88" s="218"/>
      <c r="BO88" s="218"/>
      <c r="BP88" s="218"/>
      <c r="BQ88" s="215">
        <v>82</v>
      </c>
      <c r="BR88" s="220"/>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77" t="s">
        <v>396</v>
      </c>
      <c r="BS102" s="778"/>
      <c r="BT102" s="778"/>
      <c r="BU102" s="778"/>
      <c r="BV102" s="778"/>
      <c r="BW102" s="778"/>
      <c r="BX102" s="778"/>
      <c r="BY102" s="778"/>
      <c r="BZ102" s="778"/>
      <c r="CA102" s="778"/>
      <c r="CB102" s="778"/>
      <c r="CC102" s="778"/>
      <c r="CD102" s="778"/>
      <c r="CE102" s="778"/>
      <c r="CF102" s="778"/>
      <c r="CG102" s="779"/>
      <c r="CH102" s="879"/>
      <c r="CI102" s="880"/>
      <c r="CJ102" s="880"/>
      <c r="CK102" s="880"/>
      <c r="CL102" s="881"/>
      <c r="CM102" s="879"/>
      <c r="CN102" s="880"/>
      <c r="CO102" s="880"/>
      <c r="CP102" s="880"/>
      <c r="CQ102" s="881"/>
      <c r="CR102" s="882"/>
      <c r="CS102" s="837"/>
      <c r="CT102" s="837"/>
      <c r="CU102" s="837"/>
      <c r="CV102" s="883"/>
      <c r="CW102" s="882"/>
      <c r="CX102" s="837"/>
      <c r="CY102" s="837"/>
      <c r="CZ102" s="837"/>
      <c r="DA102" s="883"/>
      <c r="DB102" s="882"/>
      <c r="DC102" s="837"/>
      <c r="DD102" s="837"/>
      <c r="DE102" s="837"/>
      <c r="DF102" s="883"/>
      <c r="DG102" s="882"/>
      <c r="DH102" s="837"/>
      <c r="DI102" s="837"/>
      <c r="DJ102" s="837"/>
      <c r="DK102" s="883"/>
      <c r="DL102" s="882"/>
      <c r="DM102" s="837"/>
      <c r="DN102" s="837"/>
      <c r="DO102" s="837"/>
      <c r="DP102" s="883"/>
      <c r="DQ102" s="882"/>
      <c r="DR102" s="837"/>
      <c r="DS102" s="837"/>
      <c r="DT102" s="837"/>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288</v>
      </c>
      <c r="AG109" s="885"/>
      <c r="AH109" s="885"/>
      <c r="AI109" s="885"/>
      <c r="AJ109" s="886"/>
      <c r="AK109" s="884" t="s">
        <v>287</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288</v>
      </c>
      <c r="BW109" s="885"/>
      <c r="BX109" s="885"/>
      <c r="BY109" s="885"/>
      <c r="BZ109" s="886"/>
      <c r="CA109" s="884" t="s">
        <v>287</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288</v>
      </c>
      <c r="DM109" s="885"/>
      <c r="DN109" s="885"/>
      <c r="DO109" s="885"/>
      <c r="DP109" s="886"/>
      <c r="DQ109" s="884" t="s">
        <v>287</v>
      </c>
      <c r="DR109" s="885"/>
      <c r="DS109" s="885"/>
      <c r="DT109" s="885"/>
      <c r="DU109" s="886"/>
      <c r="DV109" s="884" t="s">
        <v>405</v>
      </c>
      <c r="DW109" s="885"/>
      <c r="DX109" s="885"/>
      <c r="DY109" s="885"/>
      <c r="DZ109" s="887"/>
    </row>
    <row r="110" spans="1:131" s="199" customFormat="1" ht="26.25" customHeight="1">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290353</v>
      </c>
      <c r="AB110" s="892"/>
      <c r="AC110" s="892"/>
      <c r="AD110" s="892"/>
      <c r="AE110" s="893"/>
      <c r="AF110" s="894">
        <v>303307</v>
      </c>
      <c r="AG110" s="892"/>
      <c r="AH110" s="892"/>
      <c r="AI110" s="892"/>
      <c r="AJ110" s="893"/>
      <c r="AK110" s="894">
        <v>295868</v>
      </c>
      <c r="AL110" s="892"/>
      <c r="AM110" s="892"/>
      <c r="AN110" s="892"/>
      <c r="AO110" s="893"/>
      <c r="AP110" s="895">
        <v>17.7</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2681440</v>
      </c>
      <c r="BR110" s="927"/>
      <c r="BS110" s="927"/>
      <c r="BT110" s="927"/>
      <c r="BU110" s="927"/>
      <c r="BV110" s="927">
        <v>2804067</v>
      </c>
      <c r="BW110" s="927"/>
      <c r="BX110" s="927"/>
      <c r="BY110" s="927"/>
      <c r="BZ110" s="927"/>
      <c r="CA110" s="927">
        <v>2898443</v>
      </c>
      <c r="CB110" s="927"/>
      <c r="CC110" s="927"/>
      <c r="CD110" s="927"/>
      <c r="CE110" s="927"/>
      <c r="CF110" s="941">
        <v>173</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239736</v>
      </c>
      <c r="BR111" s="920"/>
      <c r="BS111" s="920"/>
      <c r="BT111" s="920"/>
      <c r="BU111" s="920"/>
      <c r="BV111" s="920">
        <v>179802</v>
      </c>
      <c r="BW111" s="920"/>
      <c r="BX111" s="920"/>
      <c r="BY111" s="920"/>
      <c r="BZ111" s="920"/>
      <c r="CA111" s="920">
        <v>119868</v>
      </c>
      <c r="CB111" s="920"/>
      <c r="CC111" s="920"/>
      <c r="CD111" s="920"/>
      <c r="CE111" s="920"/>
      <c r="CF111" s="914">
        <v>7.2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715259</v>
      </c>
      <c r="BR112" s="920"/>
      <c r="BS112" s="920"/>
      <c r="BT112" s="920"/>
      <c r="BU112" s="920"/>
      <c r="BV112" s="920">
        <v>739109</v>
      </c>
      <c r="BW112" s="920"/>
      <c r="BX112" s="920"/>
      <c r="BY112" s="920"/>
      <c r="BZ112" s="920"/>
      <c r="CA112" s="920">
        <v>757305</v>
      </c>
      <c r="CB112" s="920"/>
      <c r="CC112" s="920"/>
      <c r="CD112" s="920"/>
      <c r="CE112" s="920"/>
      <c r="CF112" s="914">
        <v>45.2</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56412</v>
      </c>
      <c r="AB113" s="934"/>
      <c r="AC113" s="934"/>
      <c r="AD113" s="934"/>
      <c r="AE113" s="935"/>
      <c r="AF113" s="936">
        <v>61625</v>
      </c>
      <c r="AG113" s="934"/>
      <c r="AH113" s="934"/>
      <c r="AI113" s="934"/>
      <c r="AJ113" s="935"/>
      <c r="AK113" s="936">
        <v>63977</v>
      </c>
      <c r="AL113" s="934"/>
      <c r="AM113" s="934"/>
      <c r="AN113" s="934"/>
      <c r="AO113" s="935"/>
      <c r="AP113" s="937">
        <v>3.8</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v>4956</v>
      </c>
      <c r="BR113" s="920"/>
      <c r="BS113" s="920"/>
      <c r="BT113" s="920"/>
      <c r="BU113" s="920"/>
      <c r="BV113" s="920">
        <v>4396</v>
      </c>
      <c r="BW113" s="920"/>
      <c r="BX113" s="920"/>
      <c r="BY113" s="920"/>
      <c r="BZ113" s="920"/>
      <c r="CA113" s="920">
        <v>6205</v>
      </c>
      <c r="CB113" s="920"/>
      <c r="CC113" s="920"/>
      <c r="CD113" s="920"/>
      <c r="CE113" s="920"/>
      <c r="CF113" s="914">
        <v>0.4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2337</v>
      </c>
      <c r="AB114" s="959"/>
      <c r="AC114" s="959"/>
      <c r="AD114" s="959"/>
      <c r="AE114" s="960"/>
      <c r="AF114" s="961">
        <v>2123</v>
      </c>
      <c r="AG114" s="959"/>
      <c r="AH114" s="959"/>
      <c r="AI114" s="959"/>
      <c r="AJ114" s="960"/>
      <c r="AK114" s="961">
        <v>1682</v>
      </c>
      <c r="AL114" s="959"/>
      <c r="AM114" s="959"/>
      <c r="AN114" s="959"/>
      <c r="AO114" s="960"/>
      <c r="AP114" s="962">
        <v>0.1</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566382</v>
      </c>
      <c r="BR114" s="920"/>
      <c r="BS114" s="920"/>
      <c r="BT114" s="920"/>
      <c r="BU114" s="920"/>
      <c r="BV114" s="920">
        <v>524588</v>
      </c>
      <c r="BW114" s="920"/>
      <c r="BX114" s="920"/>
      <c r="BY114" s="920"/>
      <c r="BZ114" s="920"/>
      <c r="CA114" s="920">
        <v>482186</v>
      </c>
      <c r="CB114" s="920"/>
      <c r="CC114" s="920"/>
      <c r="CD114" s="920"/>
      <c r="CE114" s="920"/>
      <c r="CF114" s="914">
        <v>28.8</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16834</v>
      </c>
      <c r="AB115" s="934"/>
      <c r="AC115" s="934"/>
      <c r="AD115" s="934"/>
      <c r="AE115" s="935"/>
      <c r="AF115" s="936">
        <v>18034</v>
      </c>
      <c r="AG115" s="934"/>
      <c r="AH115" s="934"/>
      <c r="AI115" s="934"/>
      <c r="AJ115" s="935"/>
      <c r="AK115" s="936">
        <v>22134</v>
      </c>
      <c r="AL115" s="934"/>
      <c r="AM115" s="934"/>
      <c r="AN115" s="934"/>
      <c r="AO115" s="935"/>
      <c r="AP115" s="937">
        <v>1.3</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365936</v>
      </c>
      <c r="AB117" s="977"/>
      <c r="AC117" s="977"/>
      <c r="AD117" s="977"/>
      <c r="AE117" s="978"/>
      <c r="AF117" s="979">
        <v>385089</v>
      </c>
      <c r="AG117" s="977"/>
      <c r="AH117" s="977"/>
      <c r="AI117" s="977"/>
      <c r="AJ117" s="978"/>
      <c r="AK117" s="979">
        <v>383661</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288</v>
      </c>
      <c r="AG118" s="885"/>
      <c r="AH118" s="885"/>
      <c r="AI118" s="885"/>
      <c r="AJ118" s="886"/>
      <c r="AK118" s="884" t="s">
        <v>287</v>
      </c>
      <c r="AL118" s="885"/>
      <c r="AM118" s="885"/>
      <c r="AN118" s="885"/>
      <c r="AO118" s="886"/>
      <c r="AP118" s="971" t="s">
        <v>405</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435</v>
      </c>
      <c r="BP119" s="1006"/>
      <c r="BQ119" s="997">
        <v>4207773</v>
      </c>
      <c r="BR119" s="998"/>
      <c r="BS119" s="998"/>
      <c r="BT119" s="998"/>
      <c r="BU119" s="998"/>
      <c r="BV119" s="998">
        <v>4251962</v>
      </c>
      <c r="BW119" s="998"/>
      <c r="BX119" s="998"/>
      <c r="BY119" s="998"/>
      <c r="BZ119" s="998"/>
      <c r="CA119" s="998">
        <v>4264007</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239736</v>
      </c>
      <c r="DH119" s="984"/>
      <c r="DI119" s="984"/>
      <c r="DJ119" s="984"/>
      <c r="DK119" s="985"/>
      <c r="DL119" s="983">
        <v>179802</v>
      </c>
      <c r="DM119" s="984"/>
      <c r="DN119" s="984"/>
      <c r="DO119" s="984"/>
      <c r="DP119" s="985"/>
      <c r="DQ119" s="983">
        <v>119868</v>
      </c>
      <c r="DR119" s="984"/>
      <c r="DS119" s="984"/>
      <c r="DT119" s="984"/>
      <c r="DU119" s="985"/>
      <c r="DV119" s="986">
        <v>7.2</v>
      </c>
      <c r="DW119" s="987"/>
      <c r="DX119" s="987"/>
      <c r="DY119" s="987"/>
      <c r="DZ119" s="988"/>
    </row>
    <row r="120" spans="1:130" s="199" customFormat="1" ht="26.25" customHeight="1">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2609775</v>
      </c>
      <c r="BR120" s="927"/>
      <c r="BS120" s="927"/>
      <c r="BT120" s="927"/>
      <c r="BU120" s="927"/>
      <c r="BV120" s="927">
        <v>2784303</v>
      </c>
      <c r="BW120" s="927"/>
      <c r="BX120" s="927"/>
      <c r="BY120" s="927"/>
      <c r="BZ120" s="927"/>
      <c r="CA120" s="927">
        <v>2905414</v>
      </c>
      <c r="CB120" s="927"/>
      <c r="CC120" s="927"/>
      <c r="CD120" s="927"/>
      <c r="CE120" s="927"/>
      <c r="CF120" s="941">
        <v>173.4</v>
      </c>
      <c r="CG120" s="942"/>
      <c r="CH120" s="942"/>
      <c r="CI120" s="942"/>
      <c r="CJ120" s="942"/>
      <c r="CK120" s="1007" t="s">
        <v>439</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353722</v>
      </c>
      <c r="DH120" s="927"/>
      <c r="DI120" s="927"/>
      <c r="DJ120" s="927"/>
      <c r="DK120" s="927"/>
      <c r="DL120" s="927">
        <v>369670</v>
      </c>
      <c r="DM120" s="927"/>
      <c r="DN120" s="927"/>
      <c r="DO120" s="927"/>
      <c r="DP120" s="927"/>
      <c r="DQ120" s="927">
        <v>388219</v>
      </c>
      <c r="DR120" s="927"/>
      <c r="DS120" s="927"/>
      <c r="DT120" s="927"/>
      <c r="DU120" s="927"/>
      <c r="DV120" s="928">
        <v>23.2</v>
      </c>
      <c r="DW120" s="928"/>
      <c r="DX120" s="928"/>
      <c r="DY120" s="928"/>
      <c r="DZ120" s="929"/>
    </row>
    <row r="121" spans="1:130" s="199" customFormat="1" ht="26.25" customHeight="1">
      <c r="A121" s="1059"/>
      <c r="B121" s="946"/>
      <c r="C121" s="967" t="s">
        <v>440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441</v>
      </c>
      <c r="BA121" s="950"/>
      <c r="BB121" s="950"/>
      <c r="BC121" s="950"/>
      <c r="BD121" s="950"/>
      <c r="BE121" s="950"/>
      <c r="BF121" s="950"/>
      <c r="BG121" s="950"/>
      <c r="BH121" s="950"/>
      <c r="BI121" s="950"/>
      <c r="BJ121" s="950"/>
      <c r="BK121" s="950"/>
      <c r="BL121" s="950"/>
      <c r="BM121" s="950"/>
      <c r="BN121" s="950"/>
      <c r="BO121" s="950"/>
      <c r="BP121" s="951"/>
      <c r="BQ121" s="919" t="s">
        <v>111</v>
      </c>
      <c r="BR121" s="920"/>
      <c r="BS121" s="920"/>
      <c r="BT121" s="920"/>
      <c r="BU121" s="920"/>
      <c r="BV121" s="920" t="s">
        <v>111</v>
      </c>
      <c r="BW121" s="920"/>
      <c r="BX121" s="920"/>
      <c r="BY121" s="920"/>
      <c r="BZ121" s="920"/>
      <c r="CA121" s="920" t="s">
        <v>111</v>
      </c>
      <c r="CB121" s="920"/>
      <c r="CC121" s="920"/>
      <c r="CD121" s="920"/>
      <c r="CE121" s="920"/>
      <c r="CF121" s="914" t="s">
        <v>111</v>
      </c>
      <c r="CG121" s="915"/>
      <c r="CH121" s="915"/>
      <c r="CI121" s="915"/>
      <c r="CJ121" s="915"/>
      <c r="CK121" s="1010"/>
      <c r="CL121" s="1011"/>
      <c r="CM121" s="1011"/>
      <c r="CN121" s="1011"/>
      <c r="CO121" s="1012"/>
      <c r="CP121" s="1020" t="s">
        <v>388</v>
      </c>
      <c r="CQ121" s="1021"/>
      <c r="CR121" s="1021"/>
      <c r="CS121" s="1021"/>
      <c r="CT121" s="1021"/>
      <c r="CU121" s="1021"/>
      <c r="CV121" s="1021"/>
      <c r="CW121" s="1021"/>
      <c r="CX121" s="1021"/>
      <c r="CY121" s="1021"/>
      <c r="CZ121" s="1021"/>
      <c r="DA121" s="1021"/>
      <c r="DB121" s="1021"/>
      <c r="DC121" s="1021"/>
      <c r="DD121" s="1021"/>
      <c r="DE121" s="1021"/>
      <c r="DF121" s="1022"/>
      <c r="DG121" s="919">
        <v>195740</v>
      </c>
      <c r="DH121" s="920"/>
      <c r="DI121" s="920"/>
      <c r="DJ121" s="920"/>
      <c r="DK121" s="920"/>
      <c r="DL121" s="920">
        <v>218318</v>
      </c>
      <c r="DM121" s="920"/>
      <c r="DN121" s="920"/>
      <c r="DO121" s="920"/>
      <c r="DP121" s="920"/>
      <c r="DQ121" s="920">
        <v>234540</v>
      </c>
      <c r="DR121" s="920"/>
      <c r="DS121" s="920"/>
      <c r="DT121" s="920"/>
      <c r="DU121" s="920"/>
      <c r="DV121" s="921">
        <v>14</v>
      </c>
      <c r="DW121" s="921"/>
      <c r="DX121" s="921"/>
      <c r="DY121" s="921"/>
      <c r="DZ121" s="922"/>
    </row>
    <row r="122" spans="1:130" s="199" customFormat="1" ht="26.25" customHeight="1">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442</v>
      </c>
      <c r="BA122" s="965"/>
      <c r="BB122" s="965"/>
      <c r="BC122" s="965"/>
      <c r="BD122" s="965"/>
      <c r="BE122" s="965"/>
      <c r="BF122" s="965"/>
      <c r="BG122" s="965"/>
      <c r="BH122" s="965"/>
      <c r="BI122" s="965"/>
      <c r="BJ122" s="965"/>
      <c r="BK122" s="965"/>
      <c r="BL122" s="965"/>
      <c r="BM122" s="965"/>
      <c r="BN122" s="965"/>
      <c r="BO122" s="965"/>
      <c r="BP122" s="966"/>
      <c r="BQ122" s="997">
        <v>3089171</v>
      </c>
      <c r="BR122" s="998"/>
      <c r="BS122" s="998"/>
      <c r="BT122" s="998"/>
      <c r="BU122" s="998"/>
      <c r="BV122" s="998">
        <v>3115781</v>
      </c>
      <c r="BW122" s="998"/>
      <c r="BX122" s="998"/>
      <c r="BY122" s="998"/>
      <c r="BZ122" s="998"/>
      <c r="CA122" s="998">
        <v>3177380</v>
      </c>
      <c r="CB122" s="998"/>
      <c r="CC122" s="998"/>
      <c r="CD122" s="998"/>
      <c r="CE122" s="998"/>
      <c r="CF122" s="1018">
        <v>189.6</v>
      </c>
      <c r="CG122" s="1019"/>
      <c r="CH122" s="1019"/>
      <c r="CI122" s="1019"/>
      <c r="CJ122" s="1019"/>
      <c r="CK122" s="1010"/>
      <c r="CL122" s="1011"/>
      <c r="CM122" s="1011"/>
      <c r="CN122" s="1011"/>
      <c r="CO122" s="1012"/>
      <c r="CP122" s="1020" t="s">
        <v>389</v>
      </c>
      <c r="CQ122" s="1021"/>
      <c r="CR122" s="1021"/>
      <c r="CS122" s="1021"/>
      <c r="CT122" s="1021"/>
      <c r="CU122" s="1021"/>
      <c r="CV122" s="1021"/>
      <c r="CW122" s="1021"/>
      <c r="CX122" s="1021"/>
      <c r="CY122" s="1021"/>
      <c r="CZ122" s="1021"/>
      <c r="DA122" s="1021"/>
      <c r="DB122" s="1021"/>
      <c r="DC122" s="1021"/>
      <c r="DD122" s="1021"/>
      <c r="DE122" s="1021"/>
      <c r="DF122" s="1022"/>
      <c r="DG122" s="919">
        <v>141055</v>
      </c>
      <c r="DH122" s="920"/>
      <c r="DI122" s="920"/>
      <c r="DJ122" s="920"/>
      <c r="DK122" s="920"/>
      <c r="DL122" s="920">
        <v>126070</v>
      </c>
      <c r="DM122" s="920"/>
      <c r="DN122" s="920"/>
      <c r="DO122" s="920"/>
      <c r="DP122" s="920"/>
      <c r="DQ122" s="920">
        <v>109462</v>
      </c>
      <c r="DR122" s="920"/>
      <c r="DS122" s="920"/>
      <c r="DT122" s="920"/>
      <c r="DU122" s="920"/>
      <c r="DV122" s="921">
        <v>6.5</v>
      </c>
      <c r="DW122" s="921"/>
      <c r="DX122" s="921"/>
      <c r="DY122" s="921"/>
      <c r="DZ122" s="922"/>
    </row>
    <row r="123" spans="1:130" s="199" customFormat="1" ht="26.25" customHeight="1">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443</v>
      </c>
      <c r="BP123" s="1006"/>
      <c r="BQ123" s="1065">
        <v>5698946</v>
      </c>
      <c r="BR123" s="1066"/>
      <c r="BS123" s="1066"/>
      <c r="BT123" s="1066"/>
      <c r="BU123" s="1066"/>
      <c r="BV123" s="1066">
        <v>5900084</v>
      </c>
      <c r="BW123" s="1066"/>
      <c r="BX123" s="1066"/>
      <c r="BY123" s="1066"/>
      <c r="BZ123" s="1066"/>
      <c r="CA123" s="1066">
        <v>6082794</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v>11892</v>
      </c>
      <c r="DH123" s="959"/>
      <c r="DI123" s="959"/>
      <c r="DJ123" s="959"/>
      <c r="DK123" s="960"/>
      <c r="DL123" s="961">
        <v>12439</v>
      </c>
      <c r="DM123" s="959"/>
      <c r="DN123" s="959"/>
      <c r="DO123" s="959"/>
      <c r="DP123" s="960"/>
      <c r="DQ123" s="961">
        <v>13117</v>
      </c>
      <c r="DR123" s="959"/>
      <c r="DS123" s="959"/>
      <c r="DT123" s="959"/>
      <c r="DU123" s="960"/>
      <c r="DV123" s="962">
        <v>0.8</v>
      </c>
      <c r="DW123" s="963"/>
      <c r="DX123" s="963"/>
      <c r="DY123" s="963"/>
      <c r="DZ123" s="964"/>
    </row>
    <row r="124" spans="1:130" s="199" customFormat="1" ht="26.25" customHeight="1" thickBot="1">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111</v>
      </c>
      <c r="BR124" s="1028"/>
      <c r="BS124" s="1028"/>
      <c r="BT124" s="1028"/>
      <c r="BU124" s="1028"/>
      <c r="BV124" s="1028" t="s">
        <v>111</v>
      </c>
      <c r="BW124" s="1028"/>
      <c r="BX124" s="1028"/>
      <c r="BY124" s="1028"/>
      <c r="BZ124" s="1028"/>
      <c r="CA124" s="1028" t="s">
        <v>111</v>
      </c>
      <c r="CB124" s="1028"/>
      <c r="CC124" s="1028"/>
      <c r="CD124" s="1028"/>
      <c r="CE124" s="1028"/>
      <c r="CF124" s="1029"/>
      <c r="CG124" s="1030"/>
      <c r="CH124" s="1030"/>
      <c r="CI124" s="1030"/>
      <c r="CJ124" s="1031"/>
      <c r="CK124" s="1013"/>
      <c r="CL124" s="1013"/>
      <c r="CM124" s="1013"/>
      <c r="CN124" s="1013"/>
      <c r="CO124" s="1014"/>
      <c r="CP124" s="1020" t="s">
        <v>445</v>
      </c>
      <c r="CQ124" s="1021"/>
      <c r="CR124" s="1021"/>
      <c r="CS124" s="1021"/>
      <c r="CT124" s="1021"/>
      <c r="CU124" s="1021"/>
      <c r="CV124" s="1021"/>
      <c r="CW124" s="1021"/>
      <c r="CX124" s="1021"/>
      <c r="CY124" s="1021"/>
      <c r="CZ124" s="1021"/>
      <c r="DA124" s="1021"/>
      <c r="DB124" s="1021"/>
      <c r="DC124" s="1021"/>
      <c r="DD124" s="1021"/>
      <c r="DE124" s="1021"/>
      <c r="DF124" s="1022"/>
      <c r="DG124" s="1005">
        <v>12850</v>
      </c>
      <c r="DH124" s="984"/>
      <c r="DI124" s="984"/>
      <c r="DJ124" s="984"/>
      <c r="DK124" s="985"/>
      <c r="DL124" s="983">
        <v>12612</v>
      </c>
      <c r="DM124" s="984"/>
      <c r="DN124" s="984"/>
      <c r="DO124" s="984"/>
      <c r="DP124" s="985"/>
      <c r="DQ124" s="983">
        <v>11967</v>
      </c>
      <c r="DR124" s="984"/>
      <c r="DS124" s="984"/>
      <c r="DT124" s="984"/>
      <c r="DU124" s="985"/>
      <c r="DV124" s="986">
        <v>0.7</v>
      </c>
      <c r="DW124" s="987"/>
      <c r="DX124" s="987"/>
      <c r="DY124" s="987"/>
      <c r="DZ124" s="988"/>
    </row>
    <row r="125" spans="1:130" s="199" customFormat="1" ht="26.25" customHeight="1">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446</v>
      </c>
      <c r="CL125" s="1008"/>
      <c r="CM125" s="1008"/>
      <c r="CN125" s="1008"/>
      <c r="CO125" s="1009"/>
      <c r="CP125" s="940" t="s">
        <v>447</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16834</v>
      </c>
      <c r="AB126" s="959"/>
      <c r="AC126" s="959"/>
      <c r="AD126" s="959"/>
      <c r="AE126" s="960"/>
      <c r="AF126" s="961">
        <v>18034</v>
      </c>
      <c r="AG126" s="959"/>
      <c r="AH126" s="959"/>
      <c r="AI126" s="959"/>
      <c r="AJ126" s="960"/>
      <c r="AK126" s="961">
        <v>22134</v>
      </c>
      <c r="AL126" s="959"/>
      <c r="AM126" s="959"/>
      <c r="AN126" s="959"/>
      <c r="AO126" s="960"/>
      <c r="AP126" s="962">
        <v>1.3</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c r="A127" s="1060"/>
      <c r="B127" s="948"/>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450</v>
      </c>
      <c r="AY127" s="1033"/>
      <c r="AZ127" s="1033"/>
      <c r="BA127" s="1033"/>
      <c r="BB127" s="1033"/>
      <c r="BC127" s="1033"/>
      <c r="BD127" s="1033"/>
      <c r="BE127" s="1034"/>
      <c r="BF127" s="1035" t="s">
        <v>451</v>
      </c>
      <c r="BG127" s="1033"/>
      <c r="BH127" s="1033"/>
      <c r="BI127" s="1033"/>
      <c r="BJ127" s="1033"/>
      <c r="BK127" s="1033"/>
      <c r="BL127" s="1034"/>
      <c r="BM127" s="1035" t="s">
        <v>452</v>
      </c>
      <c r="BN127" s="1033"/>
      <c r="BO127" s="1033"/>
      <c r="BP127" s="1033"/>
      <c r="BQ127" s="1033"/>
      <c r="BR127" s="1033"/>
      <c r="BS127" s="1034"/>
      <c r="BT127" s="1035" t="s">
        <v>453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454</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c r="A128" s="1043" t="s">
        <v>455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456</v>
      </c>
      <c r="X128" s="1045"/>
      <c r="Y128" s="1045"/>
      <c r="Z128" s="1046"/>
      <c r="AA128" s="1047" t="s">
        <v>111</v>
      </c>
      <c r="AB128" s="1048"/>
      <c r="AC128" s="1048"/>
      <c r="AD128" s="1048"/>
      <c r="AE128" s="1049"/>
      <c r="AF128" s="1050" t="s">
        <v>111</v>
      </c>
      <c r="AG128" s="1048"/>
      <c r="AH128" s="1048"/>
      <c r="AI128" s="1048"/>
      <c r="AJ128" s="1049"/>
      <c r="AK128" s="1050" t="s">
        <v>111</v>
      </c>
      <c r="AL128" s="1048"/>
      <c r="AM128" s="1048"/>
      <c r="AN128" s="1048"/>
      <c r="AO128" s="1049"/>
      <c r="AP128" s="1051"/>
      <c r="AQ128" s="1052"/>
      <c r="AR128" s="1052"/>
      <c r="AS128" s="1052"/>
      <c r="AT128" s="1053"/>
      <c r="AU128" s="235"/>
      <c r="AV128" s="235"/>
      <c r="AW128" s="235"/>
      <c r="AX128" s="888" t="s">
        <v>457</v>
      </c>
      <c r="AY128" s="889"/>
      <c r="AZ128" s="889"/>
      <c r="BA128" s="889"/>
      <c r="BB128" s="889"/>
      <c r="BC128" s="889"/>
      <c r="BD128" s="889"/>
      <c r="BE128" s="890"/>
      <c r="BF128" s="1054" t="s">
        <v>111</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458</v>
      </c>
      <c r="CQ128" s="1037"/>
      <c r="CR128" s="1037"/>
      <c r="CS128" s="1037"/>
      <c r="CT128" s="1037"/>
      <c r="CU128" s="1037"/>
      <c r="CV128" s="1037"/>
      <c r="CW128" s="1037"/>
      <c r="CX128" s="1037"/>
      <c r="CY128" s="1037"/>
      <c r="CZ128" s="1037"/>
      <c r="DA128" s="1037"/>
      <c r="DB128" s="1037"/>
      <c r="DC128" s="1037"/>
      <c r="DD128" s="1037"/>
      <c r="DE128" s="1037"/>
      <c r="DF128" s="1038"/>
      <c r="DG128" s="1039" t="s">
        <v>111</v>
      </c>
      <c r="DH128" s="1040"/>
      <c r="DI128" s="1040"/>
      <c r="DJ128" s="1040"/>
      <c r="DK128" s="1040"/>
      <c r="DL128" s="1040" t="s">
        <v>111</v>
      </c>
      <c r="DM128" s="1040"/>
      <c r="DN128" s="1040"/>
      <c r="DO128" s="1040"/>
      <c r="DP128" s="1040"/>
      <c r="DQ128" s="1040" t="s">
        <v>111</v>
      </c>
      <c r="DR128" s="1040"/>
      <c r="DS128" s="1040"/>
      <c r="DT128" s="1040"/>
      <c r="DU128" s="1040"/>
      <c r="DV128" s="1041" t="s">
        <v>111</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459</v>
      </c>
      <c r="X129" s="1074"/>
      <c r="Y129" s="1074"/>
      <c r="Z129" s="1075"/>
      <c r="AA129" s="958">
        <v>1960517</v>
      </c>
      <c r="AB129" s="959"/>
      <c r="AC129" s="959"/>
      <c r="AD129" s="959"/>
      <c r="AE129" s="960"/>
      <c r="AF129" s="961">
        <v>2088177</v>
      </c>
      <c r="AG129" s="959"/>
      <c r="AH129" s="959"/>
      <c r="AI129" s="959"/>
      <c r="AJ129" s="960"/>
      <c r="AK129" s="961">
        <v>2000339</v>
      </c>
      <c r="AL129" s="959"/>
      <c r="AM129" s="959"/>
      <c r="AN129" s="959"/>
      <c r="AO129" s="960"/>
      <c r="AP129" s="1076"/>
      <c r="AQ129" s="1077"/>
      <c r="AR129" s="1077"/>
      <c r="AS129" s="1077"/>
      <c r="AT129" s="1078"/>
      <c r="AU129" s="237"/>
      <c r="AV129" s="237"/>
      <c r="AW129" s="237"/>
      <c r="AX129" s="1067" t="s">
        <v>460</v>
      </c>
      <c r="AY129" s="950"/>
      <c r="AZ129" s="950"/>
      <c r="BA129" s="950"/>
      <c r="BB129" s="950"/>
      <c r="BC129" s="950"/>
      <c r="BD129" s="950"/>
      <c r="BE129" s="951"/>
      <c r="BF129" s="1068" t="s">
        <v>111</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462</v>
      </c>
      <c r="X130" s="1074"/>
      <c r="Y130" s="1074"/>
      <c r="Z130" s="1075"/>
      <c r="AA130" s="958">
        <v>314567</v>
      </c>
      <c r="AB130" s="959"/>
      <c r="AC130" s="959"/>
      <c r="AD130" s="959"/>
      <c r="AE130" s="960"/>
      <c r="AF130" s="961">
        <v>330626</v>
      </c>
      <c r="AG130" s="959"/>
      <c r="AH130" s="959"/>
      <c r="AI130" s="959"/>
      <c r="AJ130" s="960"/>
      <c r="AK130" s="961">
        <v>324652</v>
      </c>
      <c r="AL130" s="959"/>
      <c r="AM130" s="959"/>
      <c r="AN130" s="959"/>
      <c r="AO130" s="960"/>
      <c r="AP130" s="1076"/>
      <c r="AQ130" s="1077"/>
      <c r="AR130" s="1077"/>
      <c r="AS130" s="1077"/>
      <c r="AT130" s="1078"/>
      <c r="AU130" s="237"/>
      <c r="AV130" s="237"/>
      <c r="AW130" s="237"/>
      <c r="AX130" s="1067" t="s">
        <v>463</v>
      </c>
      <c r="AY130" s="950"/>
      <c r="AZ130" s="950"/>
      <c r="BA130" s="950"/>
      <c r="BB130" s="950"/>
      <c r="BC130" s="950"/>
      <c r="BD130" s="950"/>
      <c r="BE130" s="951"/>
      <c r="BF130" s="1104">
        <v>3.2</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464</v>
      </c>
      <c r="X131" s="1112"/>
      <c r="Y131" s="1112"/>
      <c r="Z131" s="1113"/>
      <c r="AA131" s="1005">
        <v>1645950</v>
      </c>
      <c r="AB131" s="984"/>
      <c r="AC131" s="984"/>
      <c r="AD131" s="984"/>
      <c r="AE131" s="985"/>
      <c r="AF131" s="983">
        <v>1757551</v>
      </c>
      <c r="AG131" s="984"/>
      <c r="AH131" s="984"/>
      <c r="AI131" s="984"/>
      <c r="AJ131" s="985"/>
      <c r="AK131" s="983">
        <v>1675687</v>
      </c>
      <c r="AL131" s="984"/>
      <c r="AM131" s="984"/>
      <c r="AN131" s="984"/>
      <c r="AO131" s="985"/>
      <c r="AP131" s="1114"/>
      <c r="AQ131" s="1115"/>
      <c r="AR131" s="1115"/>
      <c r="AS131" s="1115"/>
      <c r="AT131" s="1116"/>
      <c r="AU131" s="237"/>
      <c r="AV131" s="237"/>
      <c r="AW131" s="237"/>
      <c r="AX131" s="1086" t="s">
        <v>465</v>
      </c>
      <c r="AY131" s="1037"/>
      <c r="AZ131" s="1037"/>
      <c r="BA131" s="1037"/>
      <c r="BB131" s="1037"/>
      <c r="BC131" s="1037"/>
      <c r="BD131" s="1037"/>
      <c r="BE131" s="1038"/>
      <c r="BF131" s="1087" t="s">
        <v>111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467</v>
      </c>
      <c r="W132" s="1097"/>
      <c r="X132" s="1097"/>
      <c r="Y132" s="1097"/>
      <c r="Z132" s="1098"/>
      <c r="AA132" s="1099">
        <v>3.1209332000000001</v>
      </c>
      <c r="AB132" s="1100"/>
      <c r="AC132" s="1100"/>
      <c r="AD132" s="1100"/>
      <c r="AE132" s="1101"/>
      <c r="AF132" s="1102">
        <v>3.0988005470000002</v>
      </c>
      <c r="AG132" s="1100"/>
      <c r="AH132" s="1100"/>
      <c r="AI132" s="1100"/>
      <c r="AJ132" s="1101"/>
      <c r="AK132" s="1102">
        <v>3.5214810399999998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468</v>
      </c>
      <c r="W133" s="1080"/>
      <c r="X133" s="1080"/>
      <c r="Y133" s="1080"/>
      <c r="Z133" s="1081"/>
      <c r="AA133" s="1082">
        <v>3.5</v>
      </c>
      <c r="AB133" s="1083"/>
      <c r="AC133" s="1083"/>
      <c r="AD133" s="1083"/>
      <c r="AE133" s="1084"/>
      <c r="AF133" s="1082">
        <v>2.9</v>
      </c>
      <c r="AG133" s="1083"/>
      <c r="AH133" s="1083"/>
      <c r="AI133" s="1083"/>
      <c r="AJ133" s="1084"/>
      <c r="AK133" s="1082">
        <v>3.2</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H13" zoomScale="55" zoomScaleNormal="85" zoomScaleSheetLayoutView="55" workbookViewId="0">
      <selection activeCell="O74" sqref="O7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4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20" t="s">
        <v>471</v>
      </c>
      <c r="L7" s="256"/>
      <c r="M7" s="257" t="s">
        <v>472</v>
      </c>
      <c r="N7" s="258"/>
    </row>
    <row r="8" spans="1:16">
      <c r="A8" s="250"/>
      <c r="B8" s="246"/>
      <c r="C8" s="246"/>
      <c r="D8" s="246"/>
      <c r="E8" s="246"/>
      <c r="F8" s="246"/>
      <c r="G8" s="259"/>
      <c r="H8" s="260"/>
      <c r="I8" s="260"/>
      <c r="J8" s="261"/>
      <c r="K8" s="1121"/>
      <c r="L8" s="262" t="s">
        <v>473</v>
      </c>
      <c r="M8" s="263" t="s">
        <v>474</v>
      </c>
      <c r="N8" s="264" t="s">
        <v>475</v>
      </c>
    </row>
    <row r="9" spans="1:16">
      <c r="A9" s="250"/>
      <c r="B9" s="246"/>
      <c r="C9" s="246"/>
      <c r="D9" s="246"/>
      <c r="E9" s="246"/>
      <c r="F9" s="246"/>
      <c r="G9" s="1122" t="s">
        <v>476</v>
      </c>
      <c r="H9" s="1123"/>
      <c r="I9" s="1123"/>
      <c r="J9" s="1124"/>
      <c r="K9" s="265">
        <v>513496</v>
      </c>
      <c r="L9" s="266">
        <v>233832</v>
      </c>
      <c r="M9" s="267">
        <v>160295</v>
      </c>
      <c r="N9" s="268">
        <v>45.9</v>
      </c>
    </row>
    <row r="10" spans="1:16">
      <c r="A10" s="250"/>
      <c r="B10" s="246"/>
      <c r="C10" s="246"/>
      <c r="D10" s="246"/>
      <c r="E10" s="246"/>
      <c r="F10" s="246"/>
      <c r="G10" s="1122" t="s">
        <v>477</v>
      </c>
      <c r="H10" s="1123"/>
      <c r="I10" s="1123"/>
      <c r="J10" s="1124"/>
      <c r="K10" s="269">
        <v>39054</v>
      </c>
      <c r="L10" s="270">
        <v>17784</v>
      </c>
      <c r="M10" s="271">
        <v>18795</v>
      </c>
      <c r="N10" s="272">
        <v>-5.4</v>
      </c>
    </row>
    <row r="11" spans="1:16" ht="13.5" customHeight="1">
      <c r="A11" s="250"/>
      <c r="B11" s="246"/>
      <c r="C11" s="246"/>
      <c r="D11" s="246"/>
      <c r="E11" s="246"/>
      <c r="F11" s="246"/>
      <c r="G11" s="1122" t="s">
        <v>478</v>
      </c>
      <c r="H11" s="1123"/>
      <c r="I11" s="1123"/>
      <c r="J11" s="1124"/>
      <c r="K11" s="269">
        <v>65694</v>
      </c>
      <c r="L11" s="270">
        <v>29915</v>
      </c>
      <c r="M11" s="271">
        <v>26340</v>
      </c>
      <c r="N11" s="272">
        <v>13.6</v>
      </c>
    </row>
    <row r="12" spans="1:16" ht="13.5" customHeight="1">
      <c r="A12" s="250"/>
      <c r="B12" s="246"/>
      <c r="C12" s="246"/>
      <c r="D12" s="246"/>
      <c r="E12" s="246"/>
      <c r="F12" s="246"/>
      <c r="G12" s="1122" t="s">
        <v>479</v>
      </c>
      <c r="H12" s="1123"/>
      <c r="I12" s="1123"/>
      <c r="J12" s="1124"/>
      <c r="K12" s="269" t="s">
        <v>480</v>
      </c>
      <c r="L12" s="270" t="s">
        <v>480</v>
      </c>
      <c r="M12" s="271">
        <v>1514</v>
      </c>
      <c r="N12" s="272" t="s">
        <v>480</v>
      </c>
    </row>
    <row r="13" spans="1:16" ht="13.5" customHeight="1">
      <c r="A13" s="250"/>
      <c r="B13" s="246"/>
      <c r="C13" s="246"/>
      <c r="D13" s="246"/>
      <c r="E13" s="246"/>
      <c r="F13" s="246"/>
      <c r="G13" s="1122" t="s">
        <v>481</v>
      </c>
      <c r="H13" s="1123"/>
      <c r="I13" s="1123"/>
      <c r="J13" s="1124"/>
      <c r="K13" s="269" t="s">
        <v>480</v>
      </c>
      <c r="L13" s="270" t="s">
        <v>480</v>
      </c>
      <c r="M13" s="271" t="s">
        <v>480</v>
      </c>
      <c r="N13" s="272" t="s">
        <v>480</v>
      </c>
    </row>
    <row r="14" spans="1:16" ht="13.5" customHeight="1">
      <c r="A14" s="250"/>
      <c r="B14" s="246"/>
      <c r="C14" s="246"/>
      <c r="D14" s="246"/>
      <c r="E14" s="246"/>
      <c r="F14" s="246"/>
      <c r="G14" s="1122" t="s">
        <v>482</v>
      </c>
      <c r="H14" s="1123"/>
      <c r="I14" s="1123"/>
      <c r="J14" s="1124"/>
      <c r="K14" s="269">
        <v>41263</v>
      </c>
      <c r="L14" s="270">
        <v>18790</v>
      </c>
      <c r="M14" s="271">
        <v>7022</v>
      </c>
      <c r="N14" s="272">
        <v>167.6</v>
      </c>
    </row>
    <row r="15" spans="1:16" ht="13.5" customHeight="1">
      <c r="A15" s="250"/>
      <c r="B15" s="246"/>
      <c r="C15" s="246"/>
      <c r="D15" s="246"/>
      <c r="E15" s="246"/>
      <c r="F15" s="246"/>
      <c r="G15" s="1122" t="s">
        <v>483</v>
      </c>
      <c r="H15" s="1123"/>
      <c r="I15" s="1123"/>
      <c r="J15" s="1124"/>
      <c r="K15" s="269">
        <v>12553</v>
      </c>
      <c r="L15" s="270">
        <v>5716</v>
      </c>
      <c r="M15" s="271">
        <v>5072</v>
      </c>
      <c r="N15" s="272">
        <v>12.7</v>
      </c>
    </row>
    <row r="16" spans="1:16">
      <c r="A16" s="250"/>
      <c r="B16" s="246"/>
      <c r="C16" s="246"/>
      <c r="D16" s="246"/>
      <c r="E16" s="246"/>
      <c r="F16" s="246"/>
      <c r="G16" s="1125" t="s">
        <v>484</v>
      </c>
      <c r="H16" s="1126"/>
      <c r="I16" s="1126"/>
      <c r="J16" s="1127"/>
      <c r="K16" s="270">
        <v>-78658</v>
      </c>
      <c r="L16" s="270">
        <v>-35819</v>
      </c>
      <c r="M16" s="271">
        <v>-16946</v>
      </c>
      <c r="N16" s="272">
        <v>111.4</v>
      </c>
    </row>
    <row r="17" spans="1:16">
      <c r="A17" s="250"/>
      <c r="B17" s="246"/>
      <c r="C17" s="246"/>
      <c r="D17" s="246"/>
      <c r="E17" s="246"/>
      <c r="F17" s="246"/>
      <c r="G17" s="1125" t="s">
        <v>171</v>
      </c>
      <c r="H17" s="1126"/>
      <c r="I17" s="1126"/>
      <c r="J17" s="1127"/>
      <c r="K17" s="270">
        <v>593402</v>
      </c>
      <c r="L17" s="270">
        <v>270219</v>
      </c>
      <c r="M17" s="271">
        <v>202093</v>
      </c>
      <c r="N17" s="272">
        <v>33.700000000000003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17" t="s">
        <v>489</v>
      </c>
      <c r="H21" s="1118"/>
      <c r="I21" s="1118"/>
      <c r="J21" s="1119"/>
      <c r="K21" s="282">
        <v>23.68</v>
      </c>
      <c r="L21" s="283">
        <v>18.46</v>
      </c>
      <c r="M21" s="284">
        <v>5.22</v>
      </c>
      <c r="N21" s="251"/>
      <c r="O21" s="285"/>
      <c r="P21" s="281"/>
    </row>
    <row r="22" spans="1:16" s="286" customFormat="1">
      <c r="A22" s="281"/>
      <c r="B22" s="251"/>
      <c r="C22" s="251"/>
      <c r="D22" s="251"/>
      <c r="E22" s="251"/>
      <c r="F22" s="251"/>
      <c r="G22" s="1117" t="s">
        <v>490</v>
      </c>
      <c r="H22" s="1118"/>
      <c r="I22" s="1118"/>
      <c r="J22" s="1119"/>
      <c r="K22" s="287">
        <v>98.9</v>
      </c>
      <c r="L22" s="288">
        <v>94.7</v>
      </c>
      <c r="M22" s="289">
        <v>4.2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20" t="s">
        <v>471</v>
      </c>
      <c r="L30" s="256"/>
      <c r="M30" s="257" t="s">
        <v>472</v>
      </c>
      <c r="N30" s="258"/>
    </row>
    <row r="31" spans="1:16">
      <c r="A31" s="250"/>
      <c r="B31" s="246"/>
      <c r="C31" s="246"/>
      <c r="D31" s="246"/>
      <c r="E31" s="246"/>
      <c r="F31" s="246"/>
      <c r="G31" s="259"/>
      <c r="H31" s="260"/>
      <c r="I31" s="260"/>
      <c r="J31" s="261"/>
      <c r="K31" s="1121"/>
      <c r="L31" s="262" t="s">
        <v>473</v>
      </c>
      <c r="M31" s="263" t="s">
        <v>474</v>
      </c>
      <c r="N31" s="264" t="s">
        <v>475</v>
      </c>
    </row>
    <row r="32" spans="1:16" ht="27" customHeight="1">
      <c r="A32" s="250"/>
      <c r="B32" s="246"/>
      <c r="C32" s="246"/>
      <c r="D32" s="246"/>
      <c r="E32" s="246"/>
      <c r="F32" s="246"/>
      <c r="G32" s="1133" t="s">
        <v>494</v>
      </c>
      <c r="H32" s="1134"/>
      <c r="I32" s="1134"/>
      <c r="J32" s="1135"/>
      <c r="K32" s="296">
        <v>295868</v>
      </c>
      <c r="L32" s="296">
        <v>134730</v>
      </c>
      <c r="M32" s="297">
        <v>103357</v>
      </c>
      <c r="N32" s="298">
        <v>30.4</v>
      </c>
    </row>
    <row r="33" spans="1:16" ht="13.5" customHeight="1">
      <c r="A33" s="250"/>
      <c r="B33" s="246"/>
      <c r="C33" s="246"/>
      <c r="D33" s="246"/>
      <c r="E33" s="246"/>
      <c r="F33" s="246"/>
      <c r="G33" s="1133" t="s">
        <v>495</v>
      </c>
      <c r="H33" s="1134"/>
      <c r="I33" s="1134"/>
      <c r="J33" s="1135"/>
      <c r="K33" s="296" t="s">
        <v>480</v>
      </c>
      <c r="L33" s="296" t="s">
        <v>480</v>
      </c>
      <c r="M33" s="297" t="s">
        <v>480</v>
      </c>
      <c r="N33" s="298" t="s">
        <v>480</v>
      </c>
    </row>
    <row r="34" spans="1:16" ht="27" customHeight="1">
      <c r="A34" s="250"/>
      <c r="B34" s="246"/>
      <c r="C34" s="246"/>
      <c r="D34" s="246"/>
      <c r="E34" s="246"/>
      <c r="F34" s="246"/>
      <c r="G34" s="1133" t="s">
        <v>496</v>
      </c>
      <c r="H34" s="1134"/>
      <c r="I34" s="1134"/>
      <c r="J34" s="1135"/>
      <c r="K34" s="296" t="s">
        <v>480</v>
      </c>
      <c r="L34" s="296" t="s">
        <v>480</v>
      </c>
      <c r="M34" s="297" t="s">
        <v>480</v>
      </c>
      <c r="N34" s="298" t="s">
        <v>480</v>
      </c>
    </row>
    <row r="35" spans="1:16" ht="27" customHeight="1">
      <c r="A35" s="250"/>
      <c r="B35" s="246"/>
      <c r="C35" s="246"/>
      <c r="D35" s="246"/>
      <c r="E35" s="246"/>
      <c r="F35" s="246"/>
      <c r="G35" s="1133" t="s">
        <v>497</v>
      </c>
      <c r="H35" s="1134"/>
      <c r="I35" s="1134"/>
      <c r="J35" s="1135"/>
      <c r="K35" s="296">
        <v>63977</v>
      </c>
      <c r="L35" s="296">
        <v>29133</v>
      </c>
      <c r="M35" s="297">
        <v>28799</v>
      </c>
      <c r="N35" s="298">
        <v>1.2</v>
      </c>
    </row>
    <row r="36" spans="1:16" ht="27" customHeight="1">
      <c r="A36" s="250"/>
      <c r="B36" s="246"/>
      <c r="C36" s="246"/>
      <c r="D36" s="246"/>
      <c r="E36" s="246"/>
      <c r="F36" s="246"/>
      <c r="G36" s="1133" t="s">
        <v>498</v>
      </c>
      <c r="H36" s="1134"/>
      <c r="I36" s="1134"/>
      <c r="J36" s="1135"/>
      <c r="K36" s="296">
        <v>1682</v>
      </c>
      <c r="L36" s="296">
        <v>766</v>
      </c>
      <c r="M36" s="297">
        <v>4510</v>
      </c>
      <c r="N36" s="298">
        <v>-83</v>
      </c>
    </row>
    <row r="37" spans="1:16" ht="13.5" customHeight="1">
      <c r="A37" s="250"/>
      <c r="B37" s="246"/>
      <c r="C37" s="246"/>
      <c r="D37" s="246"/>
      <c r="E37" s="246"/>
      <c r="F37" s="246"/>
      <c r="G37" s="1133" t="s">
        <v>499</v>
      </c>
      <c r="H37" s="1134"/>
      <c r="I37" s="1134"/>
      <c r="J37" s="1135"/>
      <c r="K37" s="296">
        <v>22134</v>
      </c>
      <c r="L37" s="296">
        <v>10079</v>
      </c>
      <c r="M37" s="297">
        <v>1276</v>
      </c>
      <c r="N37" s="298">
        <v>689.9</v>
      </c>
    </row>
    <row r="38" spans="1:16" ht="27" customHeight="1">
      <c r="A38" s="250"/>
      <c r="B38" s="246"/>
      <c r="C38" s="246"/>
      <c r="D38" s="246"/>
      <c r="E38" s="246"/>
      <c r="F38" s="246"/>
      <c r="G38" s="1136" t="s">
        <v>500</v>
      </c>
      <c r="H38" s="1137"/>
      <c r="I38" s="1137"/>
      <c r="J38" s="1138"/>
      <c r="K38" s="299" t="s">
        <v>480</v>
      </c>
      <c r="L38" s="299" t="s">
        <v>480</v>
      </c>
      <c r="M38" s="300">
        <v>40</v>
      </c>
      <c r="N38" s="301" t="s">
        <v>480</v>
      </c>
      <c r="O38" s="295"/>
    </row>
    <row r="39" spans="1:16">
      <c r="A39" s="250"/>
      <c r="B39" s="246"/>
      <c r="C39" s="246"/>
      <c r="D39" s="246"/>
      <c r="E39" s="246"/>
      <c r="F39" s="246"/>
      <c r="G39" s="1136" t="s">
        <v>501</v>
      </c>
      <c r="H39" s="1137"/>
      <c r="I39" s="1137"/>
      <c r="J39" s="1138"/>
      <c r="K39" s="302" t="s">
        <v>480</v>
      </c>
      <c r="L39" s="302" t="s">
        <v>480</v>
      </c>
      <c r="M39" s="303">
        <v>-3340</v>
      </c>
      <c r="N39" s="304" t="s">
        <v>480</v>
      </c>
      <c r="O39" s="295"/>
    </row>
    <row r="40" spans="1:16" ht="27" customHeight="1">
      <c r="A40" s="250"/>
      <c r="B40" s="246"/>
      <c r="C40" s="246"/>
      <c r="D40" s="246"/>
      <c r="E40" s="246"/>
      <c r="F40" s="246"/>
      <c r="G40" s="1133" t="s">
        <v>502</v>
      </c>
      <c r="H40" s="1134"/>
      <c r="I40" s="1134"/>
      <c r="J40" s="1135"/>
      <c r="K40" s="302">
        <v>-324652</v>
      </c>
      <c r="L40" s="302">
        <v>-147838</v>
      </c>
      <c r="M40" s="303">
        <v>-104131</v>
      </c>
      <c r="N40" s="304">
        <v>42</v>
      </c>
      <c r="O40" s="295"/>
    </row>
    <row r="41" spans="1:16">
      <c r="A41" s="250"/>
      <c r="B41" s="246"/>
      <c r="C41" s="246"/>
      <c r="D41" s="246"/>
      <c r="E41" s="246"/>
      <c r="F41" s="246"/>
      <c r="G41" s="1139" t="s">
        <v>282</v>
      </c>
      <c r="H41" s="1140"/>
      <c r="I41" s="1140"/>
      <c r="J41" s="1141"/>
      <c r="K41" s="296">
        <v>59009</v>
      </c>
      <c r="L41" s="302">
        <v>26871</v>
      </c>
      <c r="M41" s="303">
        <v>30511</v>
      </c>
      <c r="N41" s="304">
        <v>-11.9</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28" t="s">
        <v>471</v>
      </c>
      <c r="J49" s="1130" t="s">
        <v>506</v>
      </c>
      <c r="K49" s="1131"/>
      <c r="L49" s="1131"/>
      <c r="M49" s="1131"/>
      <c r="N49" s="1132"/>
    </row>
    <row r="50" spans="1:14">
      <c r="A50" s="250"/>
      <c r="B50" s="246"/>
      <c r="C50" s="246"/>
      <c r="D50" s="246"/>
      <c r="E50" s="246"/>
      <c r="F50" s="246"/>
      <c r="G50" s="314"/>
      <c r="H50" s="315"/>
      <c r="I50" s="1129"/>
      <c r="J50" s="316" t="s">
        <v>507</v>
      </c>
      <c r="K50" s="317" t="s">
        <v>508</v>
      </c>
      <c r="L50" s="318" t="s">
        <v>509</v>
      </c>
      <c r="M50" s="319" t="s">
        <v>510</v>
      </c>
      <c r="N50" s="320" t="s">
        <v>511</v>
      </c>
    </row>
    <row r="51" spans="1:14">
      <c r="A51" s="250"/>
      <c r="B51" s="246"/>
      <c r="C51" s="246"/>
      <c r="D51" s="246"/>
      <c r="E51" s="246"/>
      <c r="F51" s="246"/>
      <c r="G51" s="312" t="s">
        <v>512</v>
      </c>
      <c r="H51" s="313"/>
      <c r="I51" s="321">
        <v>908695</v>
      </c>
      <c r="J51" s="322">
        <v>377522</v>
      </c>
      <c r="K51" s="323">
        <v>141.4</v>
      </c>
      <c r="L51" s="324">
        <v>228305</v>
      </c>
      <c r="M51" s="325">
        <v>5.6</v>
      </c>
      <c r="N51" s="326">
        <v>135.80000000000001</v>
      </c>
    </row>
    <row r="52" spans="1:14">
      <c r="A52" s="250"/>
      <c r="B52" s="246"/>
      <c r="C52" s="246"/>
      <c r="D52" s="246"/>
      <c r="E52" s="246"/>
      <c r="F52" s="246"/>
      <c r="G52" s="327"/>
      <c r="H52" s="328" t="s">
        <v>513</v>
      </c>
      <c r="I52" s="329">
        <v>327894</v>
      </c>
      <c r="J52" s="330">
        <v>136225</v>
      </c>
      <c r="K52" s="331">
        <v>34.4</v>
      </c>
      <c r="L52" s="332">
        <v>86611</v>
      </c>
      <c r="M52" s="333">
        <v>-20.399999999999999</v>
      </c>
      <c r="N52" s="334">
        <v>54.8</v>
      </c>
    </row>
    <row r="53" spans="1:14">
      <c r="A53" s="250"/>
      <c r="B53" s="246"/>
      <c r="C53" s="246"/>
      <c r="D53" s="246"/>
      <c r="E53" s="246"/>
      <c r="F53" s="246"/>
      <c r="G53" s="312" t="s">
        <v>514</v>
      </c>
      <c r="H53" s="313"/>
      <c r="I53" s="321">
        <v>631911</v>
      </c>
      <c r="J53" s="322">
        <v>268898</v>
      </c>
      <c r="K53" s="323">
        <v>-28.8</v>
      </c>
      <c r="L53" s="324">
        <v>316331</v>
      </c>
      <c r="M53" s="325">
        <v>38.6</v>
      </c>
      <c r="N53" s="326">
        <v>-67.400000000000006</v>
      </c>
    </row>
    <row r="54" spans="1:14">
      <c r="A54" s="250"/>
      <c r="B54" s="246"/>
      <c r="C54" s="246"/>
      <c r="D54" s="246"/>
      <c r="E54" s="246"/>
      <c r="F54" s="246"/>
      <c r="G54" s="327"/>
      <c r="H54" s="328" t="s">
        <v>513</v>
      </c>
      <c r="I54" s="329">
        <v>362523</v>
      </c>
      <c r="J54" s="330">
        <v>154265</v>
      </c>
      <c r="K54" s="331">
        <v>13.2</v>
      </c>
      <c r="L54" s="332">
        <v>106387</v>
      </c>
      <c r="M54" s="333">
        <v>22.8</v>
      </c>
      <c r="N54" s="334">
        <v>-9.6</v>
      </c>
    </row>
    <row r="55" spans="1:14">
      <c r="A55" s="250"/>
      <c r="B55" s="246"/>
      <c r="C55" s="246"/>
      <c r="D55" s="246"/>
      <c r="E55" s="246"/>
      <c r="F55" s="246"/>
      <c r="G55" s="312" t="s">
        <v>515</v>
      </c>
      <c r="H55" s="313"/>
      <c r="I55" s="321">
        <v>1063075</v>
      </c>
      <c r="J55" s="322">
        <v>463820</v>
      </c>
      <c r="K55" s="323">
        <v>72.5</v>
      </c>
      <c r="L55" s="324">
        <v>333013</v>
      </c>
      <c r="M55" s="325">
        <v>5.3</v>
      </c>
      <c r="N55" s="326">
        <v>67.2</v>
      </c>
    </row>
    <row r="56" spans="1:14">
      <c r="A56" s="250"/>
      <c r="B56" s="246"/>
      <c r="C56" s="246"/>
      <c r="D56" s="246"/>
      <c r="E56" s="246"/>
      <c r="F56" s="246"/>
      <c r="G56" s="327"/>
      <c r="H56" s="328" t="s">
        <v>513</v>
      </c>
      <c r="I56" s="329">
        <v>583337</v>
      </c>
      <c r="J56" s="330">
        <v>254510</v>
      </c>
      <c r="K56" s="331">
        <v>65</v>
      </c>
      <c r="L56" s="332">
        <v>126732</v>
      </c>
      <c r="M56" s="333">
        <v>19.100000000000001</v>
      </c>
      <c r="N56" s="334">
        <v>45.9</v>
      </c>
    </row>
    <row r="57" spans="1:14">
      <c r="A57" s="250"/>
      <c r="B57" s="246"/>
      <c r="C57" s="246"/>
      <c r="D57" s="246"/>
      <c r="E57" s="246"/>
      <c r="F57" s="246"/>
      <c r="G57" s="312" t="s">
        <v>516</v>
      </c>
      <c r="H57" s="313"/>
      <c r="I57" s="321">
        <v>743437</v>
      </c>
      <c r="J57" s="322">
        <v>334430</v>
      </c>
      <c r="K57" s="323">
        <v>-27.9</v>
      </c>
      <c r="L57" s="324">
        <v>280458</v>
      </c>
      <c r="M57" s="325">
        <v>-15.8</v>
      </c>
      <c r="N57" s="326">
        <v>-12.1</v>
      </c>
    </row>
    <row r="58" spans="1:14">
      <c r="A58" s="250"/>
      <c r="B58" s="246"/>
      <c r="C58" s="246"/>
      <c r="D58" s="246"/>
      <c r="E58" s="246"/>
      <c r="F58" s="246"/>
      <c r="G58" s="327"/>
      <c r="H58" s="328" t="s">
        <v>513</v>
      </c>
      <c r="I58" s="329">
        <v>260294</v>
      </c>
      <c r="J58" s="330">
        <v>117091</v>
      </c>
      <c r="K58" s="331">
        <v>-54</v>
      </c>
      <c r="L58" s="332">
        <v>127286</v>
      </c>
      <c r="M58" s="333">
        <v>0.4</v>
      </c>
      <c r="N58" s="334">
        <v>-54.4</v>
      </c>
    </row>
    <row r="59" spans="1:14">
      <c r="A59" s="250"/>
      <c r="B59" s="246"/>
      <c r="C59" s="246"/>
      <c r="D59" s="246"/>
      <c r="E59" s="246"/>
      <c r="F59" s="246"/>
      <c r="G59" s="312" t="s">
        <v>517</v>
      </c>
      <c r="H59" s="313"/>
      <c r="I59" s="321">
        <v>603763</v>
      </c>
      <c r="J59" s="322">
        <v>274938</v>
      </c>
      <c r="K59" s="323">
        <v>-17.8</v>
      </c>
      <c r="L59" s="324">
        <v>237994</v>
      </c>
      <c r="M59" s="325">
        <v>-15.1</v>
      </c>
      <c r="N59" s="326">
        <v>-2.7</v>
      </c>
    </row>
    <row r="60" spans="1:14">
      <c r="A60" s="250"/>
      <c r="B60" s="246"/>
      <c r="C60" s="246"/>
      <c r="D60" s="246"/>
      <c r="E60" s="246"/>
      <c r="F60" s="246"/>
      <c r="G60" s="327"/>
      <c r="H60" s="328" t="s">
        <v>513</v>
      </c>
      <c r="I60" s="335">
        <v>366305</v>
      </c>
      <c r="J60" s="330">
        <v>166806</v>
      </c>
      <c r="K60" s="331">
        <v>42.5</v>
      </c>
      <c r="L60" s="332">
        <v>110361</v>
      </c>
      <c r="M60" s="333">
        <v>-13.3</v>
      </c>
      <c r="N60" s="334">
        <v>55.8</v>
      </c>
    </row>
    <row r="61" spans="1:14">
      <c r="A61" s="250"/>
      <c r="B61" s="246"/>
      <c r="C61" s="246"/>
      <c r="D61" s="246"/>
      <c r="E61" s="246"/>
      <c r="F61" s="246"/>
      <c r="G61" s="312" t="s">
        <v>518</v>
      </c>
      <c r="H61" s="336"/>
      <c r="I61" s="337">
        <v>790176</v>
      </c>
      <c r="J61" s="338">
        <v>343922</v>
      </c>
      <c r="K61" s="339">
        <v>27.9</v>
      </c>
      <c r="L61" s="340">
        <v>279220</v>
      </c>
      <c r="M61" s="341">
        <v>3.7</v>
      </c>
      <c r="N61" s="326">
        <v>24.2</v>
      </c>
    </row>
    <row r="62" spans="1:14">
      <c r="A62" s="250"/>
      <c r="B62" s="246"/>
      <c r="C62" s="246"/>
      <c r="D62" s="246"/>
      <c r="E62" s="246"/>
      <c r="F62" s="246"/>
      <c r="G62" s="327"/>
      <c r="H62" s="328" t="s">
        <v>513</v>
      </c>
      <c r="I62" s="329">
        <v>380071</v>
      </c>
      <c r="J62" s="330">
        <v>165779</v>
      </c>
      <c r="K62" s="331">
        <v>20.2</v>
      </c>
      <c r="L62" s="332">
        <v>111475</v>
      </c>
      <c r="M62" s="333">
        <v>1.7</v>
      </c>
      <c r="N62" s="334">
        <v>18.5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M61"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55" zoomScaleNormal="55" zoomScaleSheetLayoutView="100" workbookViewId="0">
      <selection activeCell="F49" sqref="F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2" t="s">
        <v>3</v>
      </c>
      <c r="D47" s="1142"/>
      <c r="E47" s="1143"/>
      <c r="F47" s="11">
        <v>39.72</v>
      </c>
      <c r="G47" s="12">
        <v>51.55</v>
      </c>
      <c r="H47" s="12">
        <v>54.68</v>
      </c>
      <c r="I47" s="12">
        <v>53.27</v>
      </c>
      <c r="J47" s="13">
        <v>60.61</v>
      </c>
    </row>
    <row r="48" spans="2:10" ht="57.75" customHeight="1">
      <c r="B48" s="14"/>
      <c r="C48" s="1144" t="s">
        <v>4</v>
      </c>
      <c r="D48" s="1144"/>
      <c r="E48" s="1145"/>
      <c r="F48" s="15">
        <v>10.28</v>
      </c>
      <c r="G48" s="16">
        <v>9.49</v>
      </c>
      <c r="H48" s="16">
        <v>3.08</v>
      </c>
      <c r="I48" s="16">
        <v>9.34</v>
      </c>
      <c r="J48" s="17">
        <v>9.82</v>
      </c>
    </row>
    <row r="49" spans="2:10" ht="57.75" customHeight="1" thickBot="1">
      <c r="B49" s="18"/>
      <c r="C49" s="1146" t="s">
        <v>5</v>
      </c>
      <c r="D49" s="1146"/>
      <c r="E49" s="1147"/>
      <c r="F49" s="19">
        <v>6.85</v>
      </c>
      <c r="G49" s="20">
        <v>17.399999999999999</v>
      </c>
      <c r="H49" s="20" t="s">
        <v>525</v>
      </c>
      <c r="I49" s="20">
        <v>5.52</v>
      </c>
      <c r="J49" s="21">
        <v>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2018-02-23T02:09:20Z</cp:lastPrinted>
  <dcterms:created xsi:type="dcterms:W3CDTF">2018-01-24T03:56:10Z</dcterms:created>
  <dcterms:modified xsi:type="dcterms:W3CDTF">2018-03-07T02:07:34Z</dcterms:modified>
  <cp:category/>
</cp:coreProperties>
</file>